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9330" activeTab="0"/>
  </bookViews>
  <sheets>
    <sheet name="Luna August 2019" sheetId="1" r:id="rId1"/>
    <sheet name="Dict explicativ" sheetId="2" r:id="rId2"/>
    <sheet name="CONTRACTE SEMNATE" sheetId="3" r:id="rId3"/>
  </sheets>
  <definedNames/>
  <calcPr fullCalcOnLoad="1"/>
</workbook>
</file>

<file path=xl/sharedStrings.xml><?xml version="1.0" encoding="utf-8"?>
<sst xmlns="http://schemas.openxmlformats.org/spreadsheetml/2006/main" count="266" uniqueCount="161">
  <si>
    <t>DATA: 31.08.2019</t>
  </si>
  <si>
    <t>PROIECTE DEPUSE</t>
  </si>
  <si>
    <t>PROIECTE RESPINSE si RETRASE</t>
  </si>
  <si>
    <t>Axa prioritara</t>
  </si>
  <si>
    <t>Prioritatea de investitii</t>
  </si>
  <si>
    <t>Nr. Apel</t>
  </si>
  <si>
    <t>Data inchidere apel, ZZ.LL.AA</t>
  </si>
  <si>
    <t>Nr. proiecte depuse</t>
  </si>
  <si>
    <t>valoare totala, Mil LEI</t>
  </si>
  <si>
    <t>valoare eligibila, Mil LEI</t>
  </si>
  <si>
    <t>valoare solicitata, 
Mil LEI</t>
  </si>
  <si>
    <t>Din care nr. Proiecte respinse si retrase</t>
  </si>
  <si>
    <t>valoare totala,  
Mil LEI</t>
  </si>
  <si>
    <t>valoare solicitata, Mil LEI</t>
  </si>
  <si>
    <t>Nr. proiecte in selectie</t>
  </si>
  <si>
    <t>Din care conforme si eligibile</t>
  </si>
  <si>
    <t>Alocare apel/regiuneMil LEI</t>
  </si>
  <si>
    <t>% acoperire alocare apel/regiune</t>
  </si>
  <si>
    <t>1.1.A</t>
  </si>
  <si>
    <t>POR/2018/1/1.1.A./1</t>
  </si>
  <si>
    <t>20.04.2019 12:00:00</t>
  </si>
  <si>
    <t>1.1.B</t>
  </si>
  <si>
    <t>POR/2018/1/1.1.B./1</t>
  </si>
  <si>
    <t>1.1.C</t>
  </si>
  <si>
    <t>POR/2017/1/1.1.C./1</t>
  </si>
  <si>
    <t>25.08.2018 10:00:00</t>
  </si>
  <si>
    <t>2.1.A.1</t>
  </si>
  <si>
    <t>POR/2016/2/2.1/A/1</t>
  </si>
  <si>
    <t>04.05.2017 12:00:00</t>
  </si>
  <si>
    <t>2.1.A.2</t>
  </si>
  <si>
    <t>POR/2019/2/2.1/A/2</t>
  </si>
  <si>
    <t>08.11.2019 12:00:00</t>
  </si>
  <si>
    <t>2.1.B</t>
  </si>
  <si>
    <t>POR/2017/2/2.1/B/1</t>
  </si>
  <si>
    <t>09.07.2018 12:00:00</t>
  </si>
  <si>
    <t>POR/2016/2/2.2/1</t>
  </si>
  <si>
    <t>30.08.2017 12:00:00</t>
  </si>
  <si>
    <t>3.1.A.1</t>
  </si>
  <si>
    <t>POR/2016/3/3.1/A/1</t>
  </si>
  <si>
    <t>16.11.2016 10:00:00</t>
  </si>
  <si>
    <t>3.1.A.2</t>
  </si>
  <si>
    <t>POR/2017/3/3.1/A/2</t>
  </si>
  <si>
    <t>28.02.2018 10:00:00</t>
  </si>
  <si>
    <t>3.1.A_Sist-Fotov</t>
  </si>
  <si>
    <t>POR/2019/3/3.1/A/SISTEME FOTOVOLTAICE/1/7REGIUNI</t>
  </si>
  <si>
    <t>14.09.2019 10:00:00</t>
  </si>
  <si>
    <t>3.1.B</t>
  </si>
  <si>
    <t>POR/2016/3/3.1/B/1</t>
  </si>
  <si>
    <t>04.10.2017 10:00:00</t>
  </si>
  <si>
    <t>3.1.C</t>
  </si>
  <si>
    <t xml:space="preserve">POR/2018/3/3.1/C/1/7 REGIUNI </t>
  </si>
  <si>
    <t>18.10.2018 00:00:00</t>
  </si>
  <si>
    <t>POR/2017/3/3.2/1</t>
  </si>
  <si>
    <t>21.06.2018 12:00:00</t>
  </si>
  <si>
    <t>3.2.SUERD</t>
  </si>
  <si>
    <t>POR/2017/3/3.2/1/SUERD</t>
  </si>
  <si>
    <t>POR/2017/4/4.1/1</t>
  </si>
  <si>
    <t>29.03.2019 12:00:00</t>
  </si>
  <si>
    <t>POR/2017/4/4.2/1</t>
  </si>
  <si>
    <t>POR/2017/4/4.3/1</t>
  </si>
  <si>
    <t>4.4-4.4</t>
  </si>
  <si>
    <t xml:space="preserve">POR/4/2017/4/4.4/4.4/1 </t>
  </si>
  <si>
    <t>4.4-4.5</t>
  </si>
  <si>
    <t>POR/2017/4/4.4/4.5/1</t>
  </si>
  <si>
    <t>POR/2016/5/5.1/1</t>
  </si>
  <si>
    <t>25.11.2016 14:00:00</t>
  </si>
  <si>
    <t>5.1-nefin</t>
  </si>
  <si>
    <t>POR/2018/5/5.1/7REGIUNI/NEFINALIZATE</t>
  </si>
  <si>
    <t>16.07.2018 12:00:00</t>
  </si>
  <si>
    <t>5.2.1</t>
  </si>
  <si>
    <t>POR/2016/5/5.2/1</t>
  </si>
  <si>
    <t>25.11.2016 12:00:00</t>
  </si>
  <si>
    <t>5.2.2</t>
  </si>
  <si>
    <t>POR/2017/5/5.2/2</t>
  </si>
  <si>
    <t>16.10.2017 00:00:00</t>
  </si>
  <si>
    <t>5.2.SUERD</t>
  </si>
  <si>
    <t>POR/2017/5/5.2/SUERD/1</t>
  </si>
  <si>
    <t>28.12.2017 16:00:00</t>
  </si>
  <si>
    <t>6.1-nefin-National</t>
  </si>
  <si>
    <t>POR 2018/6/6.1/6 NEFINALIZATE -NATIONAL</t>
  </si>
  <si>
    <t>17.09.2018 15:00:00</t>
  </si>
  <si>
    <t>6.1.1</t>
  </si>
  <si>
    <t>POR/2016/6/6.1/1</t>
  </si>
  <si>
    <t>6.1.2</t>
  </si>
  <si>
    <t>POR/2017/6/6.1/2</t>
  </si>
  <si>
    <t>13.07.2017 15:00:00</t>
  </si>
  <si>
    <t>7.1.1</t>
  </si>
  <si>
    <t>POR/2016/7/7.1/1</t>
  </si>
  <si>
    <t>05.12.2016 00:00:00</t>
  </si>
  <si>
    <t>7.1.2</t>
  </si>
  <si>
    <t>POR/2017/7/7.1/2</t>
  </si>
  <si>
    <t>7.1.SUERD</t>
  </si>
  <si>
    <t>POR/2017/7/7.1/SUERD/1</t>
  </si>
  <si>
    <t>11.01.2018 10:00:00</t>
  </si>
  <si>
    <t>8.1-8.1.A</t>
  </si>
  <si>
    <t xml:space="preserve">P.O.R/2018/8/8.1/8.1.A/1/7regiuni </t>
  </si>
  <si>
    <t>21.12.2018 00:00:00</t>
  </si>
  <si>
    <t>8.1-8.1.A-Nefin</t>
  </si>
  <si>
    <t xml:space="preserve">POR/2018/8/8.1/1/8.1.A/7 regiuni – Nefinalizate
</t>
  </si>
  <si>
    <t>8.1-8.2.B</t>
  </si>
  <si>
    <t>POR/2017/8/8.1/8.2.B/1</t>
  </si>
  <si>
    <t>18.04.2018 12:00:00</t>
  </si>
  <si>
    <t>8.1-8.2.B-Nefin</t>
  </si>
  <si>
    <t xml:space="preserve">POR/2018/8/8.1/1/8.2.B/7 regiuni – Nefinalizate </t>
  </si>
  <si>
    <t>8.1-8.3.A</t>
  </si>
  <si>
    <t>POR/2017/8/8.1/8.3/A/1</t>
  </si>
  <si>
    <t>04.09.2017 12:00:00</t>
  </si>
  <si>
    <t>8.1-8.3.B</t>
  </si>
  <si>
    <t>POR/2017/8/8.1/8.3/B/1</t>
  </si>
  <si>
    <t>20.04.2018 12:00:00</t>
  </si>
  <si>
    <t>8.1.-8.3.C.1</t>
  </si>
  <si>
    <t>POR/2017/8/8.1/8.3/C</t>
  </si>
  <si>
    <t>30.03.2018 12:00:00</t>
  </si>
  <si>
    <t>8.1.-8.3.C.2</t>
  </si>
  <si>
    <t>P.O.R.2019/8/8.1/8.3/C</t>
  </si>
  <si>
    <t>01.07.2019 00:00:00</t>
  </si>
  <si>
    <t>10.1-10.2</t>
  </si>
  <si>
    <t>POR/2017/10/10.1/10.2/7REGIUNI</t>
  </si>
  <si>
    <t>10.07.2018 12:00:00</t>
  </si>
  <si>
    <t>10.1-10.3</t>
  </si>
  <si>
    <t xml:space="preserve">POR/2017/10/10.1/10.3/7REGIUNI </t>
  </si>
  <si>
    <t>24.07.2018 12:00:00</t>
  </si>
  <si>
    <t>10.1.A</t>
  </si>
  <si>
    <t>POR/10/2017/10/10.1a/7regiuni</t>
  </si>
  <si>
    <t>05.07.2018 00:00:00</t>
  </si>
  <si>
    <t>10.1.B</t>
  </si>
  <si>
    <t>POR/10/2017/10/10.1b/7regiuni</t>
  </si>
  <si>
    <t>POR/2018/13/13.1/1/7 REGIUNI</t>
  </si>
  <si>
    <t>01.10.2018 16:00:00</t>
  </si>
  <si>
    <t>13.1.SUERD</t>
  </si>
  <si>
    <t>POR/2018/13/13.1/1/SUERD</t>
  </si>
  <si>
    <t>Valoare totala este formata din cofinantare UE (FEDR) la care se adauga cofinantarea de la bugetul de stat (BS), contributia beneficiarului la cheltuielile eligibile (CBCHE), precum si cheltuielile neeligibile ale proiectului</t>
  </si>
  <si>
    <t>Valoarea eligibila este formata din cofinantare UE (FEDR) la care se adauga cofinantarea de la bugetul de stat (BS), contributia beneficiarului la cheltuielile eligibile (CBCHE)</t>
  </si>
  <si>
    <t>Valoarea solicitata este formata din cofinantare UE (FEDR) si cofinantarea de la bugetul de stat (BS)</t>
  </si>
  <si>
    <t>Valorile exprimate in milioane lei se calculeaza cu trei zecimale</t>
  </si>
  <si>
    <t>ex. 72.346.234 lei va fi 72,346 mil lei</t>
  </si>
  <si>
    <t>CONTRACTE SEMNATE</t>
  </si>
  <si>
    <t>Data inchidere apel, LL/ZZ/AA</t>
  </si>
  <si>
    <t>Nr</t>
  </si>
  <si>
    <t>valoare totala, 
Mil LEI</t>
  </si>
  <si>
    <t>valoare eligibila, 
Mil LEI</t>
  </si>
  <si>
    <t>Alocare apel/regiune Mil LEI</t>
  </si>
  <si>
    <t xml:space="preserve">Alocare suplimentara disponibila </t>
  </si>
  <si>
    <t>%</t>
  </si>
  <si>
    <t>valoare</t>
  </si>
  <si>
    <t>8.2-Ambulante</t>
  </si>
  <si>
    <t>P.O.R./2018/8/8.1/8.2/1-Ambulante</t>
  </si>
  <si>
    <t>12.12.2018 12:00:00</t>
  </si>
  <si>
    <t>10.1A/APC</t>
  </si>
  <si>
    <t xml:space="preserve">POR/10/2018/10/10.1a/APC/7regiuni </t>
  </si>
  <si>
    <t>31.12.2020 15:00:00</t>
  </si>
  <si>
    <t>10.1b/APC</t>
  </si>
  <si>
    <t xml:space="preserve">POR/10/2018/10/10.1b/APC/7regiuni </t>
  </si>
  <si>
    <t>ALOCARE NATIONALA</t>
  </si>
  <si>
    <t>Alocare apel este suma solicitata confom Ghidului solicitantului calculata in lei la cursul InforEuro din luna raportarii</t>
  </si>
  <si>
    <t>Curs Infor Euro AUGUST 2019</t>
  </si>
  <si>
    <t>13.04.2019 12:00:00</t>
  </si>
  <si>
    <t>21.05.2018 12:00:00</t>
  </si>
  <si>
    <t>21.10.2017 12:00:00</t>
  </si>
  <si>
    <t>07.09.2018 19:00:00</t>
  </si>
  <si>
    <t>07.09.2018 00:00:00</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</si>
</sst>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00\ &quot;lei&quot;_-;\-* #,##0.00\ &quot;lei&quot;_-;_-* &quot;-&quot;??\ &quot;lei&quot;_-;_-@_-"/>
    <numFmt numFmtId="178" formatCode="#,##0.000"/>
    <numFmt numFmtId="179" formatCode="&quot;Yes&quot;;&quot;Yes&quot;;&quot;No&quot;"/>
    <numFmt numFmtId="180" formatCode="&quot;True&quot;;&quot;True&quot;;&quot;False&quot;"/>
    <numFmt numFmtId="181" formatCode="&quot;On&quot;;&quot;On&quot;;&quot;Off&quot;"/>
    <numFmt numFmtId="182" formatCode="[$€-2]\ #,##0.00_);[Red]\([$€-2]\ #,##0.00\)"/>
  </numFmts>
  <fonts count="41">
    <font>
      <sz val="10"/>
      <color rgb="FF000000"/>
      <name val="Arial"/>
      <family val="0"/>
    </font>
    <font>
      <sz val="11"/>
      <color indexed="8"/>
      <name val="Calibri"/>
      <family val="2"/>
    </font>
    <font>
      <sz val="10"/>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000000"/>
      <name val="Calibri"/>
      <family val="2"/>
    </font>
    <font>
      <b/>
      <sz val="11"/>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FF"/>
        <bgColor indexed="64"/>
      </patternFill>
    </fill>
    <fill>
      <patternFill patternType="solid">
        <fgColor rgb="FFDBE5F1"/>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double">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double">
        <color rgb="FF000000"/>
      </right>
      <top>
        <color indexed="63"/>
      </top>
      <bottom>
        <color indexed="63"/>
      </bottom>
    </border>
    <border>
      <left>
        <color indexed="63"/>
      </left>
      <right style="thin">
        <color rgb="FF000000"/>
      </right>
      <top style="thin">
        <color rgb="FF000000"/>
      </top>
      <bottom>
        <color indexed="63"/>
      </bottom>
    </border>
    <border>
      <left style="thin">
        <color rgb="FF000000"/>
      </left>
      <right style="double">
        <color rgb="FF000000"/>
      </right>
      <top style="thin">
        <color rgb="FF000000"/>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3">
    <xf numFmtId="0" fontId="0" fillId="0" borderId="0" xfId="0" applyFill="1" applyAlignment="1">
      <alignment/>
    </xf>
    <xf numFmtId="0" fontId="0" fillId="0" borderId="0" xfId="0" applyFill="1" applyAlignment="1">
      <alignment horizontal="left" wrapText="1"/>
    </xf>
    <xf numFmtId="0" fontId="19" fillId="0" borderId="0" xfId="0" applyFont="1" applyFill="1" applyAlignment="1">
      <alignment horizontal="left" wrapText="1"/>
    </xf>
    <xf numFmtId="0" fontId="39" fillId="0" borderId="0" xfId="0" applyFont="1" applyFill="1" applyAlignment="1">
      <alignment horizontal="center"/>
    </xf>
    <xf numFmtId="49" fontId="39" fillId="0" borderId="0" xfId="0" applyNumberFormat="1" applyFont="1" applyFill="1" applyAlignment="1">
      <alignment horizontal="center"/>
    </xf>
    <xf numFmtId="0" fontId="39" fillId="0" borderId="0" xfId="0" applyFont="1" applyFill="1" applyAlignment="1">
      <alignment horizontal="center" wrapText="1"/>
    </xf>
    <xf numFmtId="10" fontId="39" fillId="0" borderId="0" xfId="0" applyNumberFormat="1" applyFont="1" applyFill="1" applyAlignment="1">
      <alignment/>
    </xf>
    <xf numFmtId="0" fontId="39" fillId="0" borderId="0" xfId="0" applyFont="1" applyFill="1" applyAlignment="1">
      <alignment/>
    </xf>
    <xf numFmtId="178" fontId="39" fillId="0" borderId="0" xfId="0" applyNumberFormat="1" applyFont="1" applyFill="1" applyAlignment="1">
      <alignment/>
    </xf>
    <xf numFmtId="0" fontId="39" fillId="0" borderId="10" xfId="0" applyFont="1" applyFill="1" applyBorder="1" applyAlignment="1">
      <alignment horizontal="center"/>
    </xf>
    <xf numFmtId="49" fontId="39" fillId="0" borderId="10" xfId="0" applyNumberFormat="1" applyFont="1" applyFill="1" applyBorder="1" applyAlignment="1">
      <alignment horizontal="center"/>
    </xf>
    <xf numFmtId="0" fontId="39" fillId="0" borderId="10" xfId="0" applyFont="1" applyFill="1" applyBorder="1" applyAlignment="1">
      <alignment horizontal="center" wrapText="1"/>
    </xf>
    <xf numFmtId="178" fontId="39" fillId="0" borderId="10" xfId="0" applyNumberFormat="1" applyFont="1" applyFill="1" applyBorder="1" applyAlignment="1">
      <alignment/>
    </xf>
    <xf numFmtId="10" fontId="39" fillId="0" borderId="10" xfId="0" applyNumberFormat="1" applyFont="1" applyFill="1" applyBorder="1" applyAlignment="1">
      <alignment/>
    </xf>
    <xf numFmtId="178" fontId="39" fillId="0" borderId="10" xfId="0" applyNumberFormat="1" applyFont="1" applyFill="1" applyBorder="1" applyAlignment="1">
      <alignment horizontal="right"/>
    </xf>
    <xf numFmtId="49" fontId="39" fillId="0" borderId="10" xfId="0" applyNumberFormat="1" applyFont="1" applyFill="1" applyBorder="1" applyAlignment="1">
      <alignment horizontal="center"/>
    </xf>
    <xf numFmtId="0" fontId="40" fillId="0" borderId="0" xfId="0" applyFont="1" applyFill="1" applyAlignment="1">
      <alignment horizontal="center"/>
    </xf>
    <xf numFmtId="49" fontId="40" fillId="0" borderId="0" xfId="0" applyNumberFormat="1" applyFont="1" applyFill="1" applyAlignment="1">
      <alignment horizontal="center"/>
    </xf>
    <xf numFmtId="0" fontId="40" fillId="0" borderId="0" xfId="0" applyFont="1" applyFill="1" applyAlignment="1">
      <alignment horizontal="center" wrapText="1"/>
    </xf>
    <xf numFmtId="0" fontId="40" fillId="33" borderId="0" xfId="0" applyFont="1" applyFill="1" applyBorder="1" applyAlignment="1">
      <alignment horizontal="center"/>
    </xf>
    <xf numFmtId="1" fontId="40" fillId="33" borderId="0" xfId="0" applyNumberFormat="1" applyFont="1" applyFill="1" applyBorder="1" applyAlignment="1">
      <alignment horizontal="center"/>
    </xf>
    <xf numFmtId="178" fontId="40" fillId="33" borderId="0" xfId="0" applyNumberFormat="1" applyFont="1" applyFill="1" applyBorder="1" applyAlignment="1">
      <alignment horizontal="center"/>
    </xf>
    <xf numFmtId="10" fontId="40" fillId="33" borderId="0" xfId="0" applyNumberFormat="1" applyFont="1" applyFill="1" applyBorder="1" applyAlignment="1">
      <alignment horizontal="center"/>
    </xf>
    <xf numFmtId="178" fontId="40" fillId="33" borderId="0" xfId="0" applyNumberFormat="1" applyFont="1" applyFill="1" applyAlignment="1">
      <alignment horizontal="center"/>
    </xf>
    <xf numFmtId="10" fontId="40" fillId="0" borderId="0" xfId="0" applyNumberFormat="1" applyFont="1" applyFill="1" applyAlignment="1">
      <alignment/>
    </xf>
    <xf numFmtId="0" fontId="40" fillId="33" borderId="10" xfId="0" applyFont="1" applyFill="1" applyBorder="1" applyAlignment="1">
      <alignment horizontal="center" vertical="center" wrapText="1"/>
    </xf>
    <xf numFmtId="49" fontId="40" fillId="33" borderId="10" xfId="0" applyNumberFormat="1" applyFont="1" applyFill="1" applyBorder="1" applyAlignment="1">
      <alignment horizontal="center" vertical="center" wrapText="1"/>
    </xf>
    <xf numFmtId="1" fontId="40" fillId="33" borderId="10" xfId="0" applyNumberFormat="1" applyFont="1" applyFill="1" applyBorder="1" applyAlignment="1">
      <alignment horizontal="center" vertical="center" wrapText="1"/>
    </xf>
    <xf numFmtId="178" fontId="40" fillId="33" borderId="10" xfId="0" applyNumberFormat="1" applyFont="1" applyFill="1" applyBorder="1" applyAlignment="1">
      <alignment horizontal="center" vertical="center" wrapText="1"/>
    </xf>
    <xf numFmtId="178" fontId="40" fillId="33" borderId="10" xfId="0" applyNumberFormat="1" applyFont="1" applyFill="1" applyBorder="1" applyAlignment="1">
      <alignment horizontal="center" vertical="center" wrapText="1"/>
    </xf>
    <xf numFmtId="10" fontId="40" fillId="33" borderId="10" xfId="0" applyNumberFormat="1" applyFont="1" applyFill="1" applyBorder="1" applyAlignment="1">
      <alignment horizontal="center" vertical="center" wrapText="1"/>
    </xf>
    <xf numFmtId="1" fontId="39" fillId="0" borderId="10" xfId="0" applyNumberFormat="1" applyFont="1" applyFill="1" applyBorder="1" applyAlignment="1">
      <alignment horizontal="center"/>
    </xf>
    <xf numFmtId="1" fontId="39" fillId="0" borderId="0" xfId="0" applyNumberFormat="1" applyFont="1" applyFill="1" applyAlignment="1">
      <alignment horizontal="center"/>
    </xf>
    <xf numFmtId="1" fontId="40" fillId="0" borderId="10" xfId="0" applyNumberFormat="1" applyFont="1" applyFill="1" applyBorder="1" applyAlignment="1">
      <alignment horizontal="center"/>
    </xf>
    <xf numFmtId="1" fontId="40" fillId="0" borderId="0" xfId="0" applyNumberFormat="1" applyFont="1" applyFill="1" applyAlignment="1">
      <alignment horizontal="center"/>
    </xf>
    <xf numFmtId="0" fontId="40" fillId="0" borderId="11" xfId="0" applyFont="1" applyFill="1" applyBorder="1" applyAlignment="1">
      <alignment horizontal="center" vertical="center"/>
    </xf>
    <xf numFmtId="0" fontId="40" fillId="0" borderId="12" xfId="0" applyFont="1" applyFill="1" applyBorder="1" applyAlignment="1">
      <alignment horizontal="center" vertical="center"/>
    </xf>
    <xf numFmtId="0" fontId="40" fillId="0" borderId="13" xfId="0" applyFont="1" applyFill="1" applyBorder="1" applyAlignment="1">
      <alignment horizontal="center" vertical="center"/>
    </xf>
    <xf numFmtId="0" fontId="40" fillId="33" borderId="14" xfId="0" applyFont="1" applyFill="1" applyBorder="1" applyAlignment="1">
      <alignment horizontal="center"/>
    </xf>
    <xf numFmtId="0" fontId="40" fillId="33" borderId="15" xfId="0" applyFont="1" applyFill="1" applyBorder="1" applyAlignment="1">
      <alignment horizontal="center"/>
    </xf>
    <xf numFmtId="0" fontId="40" fillId="33" borderId="16" xfId="0" applyFont="1" applyFill="1" applyBorder="1" applyAlignment="1">
      <alignment horizontal="center"/>
    </xf>
    <xf numFmtId="1" fontId="39" fillId="34" borderId="0" xfId="0" applyNumberFormat="1" applyFont="1" applyFill="1" applyAlignment="1">
      <alignment horizontal="center"/>
    </xf>
    <xf numFmtId="0" fontId="40" fillId="33" borderId="10" xfId="0" applyFont="1" applyFill="1" applyBorder="1" applyAlignment="1">
      <alignment horizontal="center"/>
    </xf>
    <xf numFmtId="0" fontId="40" fillId="33" borderId="17" xfId="0" applyFont="1" applyFill="1" applyBorder="1" applyAlignment="1">
      <alignment horizontal="center" vertical="center" wrapText="1"/>
    </xf>
    <xf numFmtId="49" fontId="40" fillId="33" borderId="17" xfId="0" applyNumberFormat="1" applyFont="1" applyFill="1" applyBorder="1" applyAlignment="1">
      <alignment horizontal="center" vertical="center" wrapText="1"/>
    </xf>
    <xf numFmtId="1" fontId="40" fillId="33" borderId="18" xfId="0" applyNumberFormat="1" applyFont="1" applyFill="1" applyBorder="1" applyAlignment="1">
      <alignment horizontal="center" vertical="center" wrapText="1"/>
    </xf>
    <xf numFmtId="178" fontId="40" fillId="33" borderId="18" xfId="0" applyNumberFormat="1" applyFont="1" applyFill="1" applyBorder="1" applyAlignment="1">
      <alignment horizontal="center" vertical="center" wrapText="1"/>
    </xf>
    <xf numFmtId="178" fontId="40" fillId="33" borderId="19" xfId="0" applyNumberFormat="1" applyFont="1" applyFill="1" applyBorder="1" applyAlignment="1">
      <alignment horizontal="center" vertical="center" wrapText="1"/>
    </xf>
    <xf numFmtId="1" fontId="40" fillId="33" borderId="20" xfId="0" applyNumberFormat="1" applyFont="1" applyFill="1" applyBorder="1" applyAlignment="1">
      <alignment horizontal="center" vertical="center" wrapText="1"/>
    </xf>
    <xf numFmtId="178" fontId="40" fillId="33" borderId="17" xfId="0" applyNumberFormat="1" applyFont="1" applyFill="1" applyBorder="1" applyAlignment="1">
      <alignment horizontal="center" vertical="center" wrapText="1"/>
    </xf>
    <xf numFmtId="178" fontId="40" fillId="33" borderId="21" xfId="0" applyNumberFormat="1" applyFont="1" applyFill="1" applyBorder="1" applyAlignment="1">
      <alignment horizontal="center" vertical="center" wrapText="1"/>
    </xf>
    <xf numFmtId="1" fontId="40" fillId="35" borderId="17" xfId="0" applyNumberFormat="1" applyFont="1" applyFill="1" applyBorder="1" applyAlignment="1">
      <alignment horizontal="center" vertical="center" wrapText="1"/>
    </xf>
    <xf numFmtId="10" fontId="40" fillId="33" borderId="17" xfId="0" applyNumberFormat="1" applyFont="1" applyFill="1" applyBorder="1" applyAlignment="1">
      <alignment horizontal="center" vertical="center" wrapText="1"/>
    </xf>
    <xf numFmtId="49" fontId="39" fillId="36" borderId="10" xfId="0" applyNumberFormat="1" applyFont="1" applyFill="1" applyBorder="1" applyAlignment="1">
      <alignment horizontal="center"/>
    </xf>
    <xf numFmtId="0" fontId="39" fillId="36" borderId="10" xfId="0" applyFont="1" applyFill="1" applyBorder="1" applyAlignment="1">
      <alignment horizontal="center"/>
    </xf>
    <xf numFmtId="1" fontId="40" fillId="36" borderId="10" xfId="0" applyNumberFormat="1" applyFont="1" applyFill="1" applyBorder="1" applyAlignment="1">
      <alignment horizontal="center"/>
    </xf>
    <xf numFmtId="178" fontId="39" fillId="36" borderId="10" xfId="0" applyNumberFormat="1" applyFont="1" applyFill="1" applyBorder="1" applyAlignment="1">
      <alignment/>
    </xf>
    <xf numFmtId="1" fontId="39" fillId="36" borderId="10" xfId="0" applyNumberFormat="1" applyFont="1" applyFill="1" applyBorder="1" applyAlignment="1">
      <alignment horizontal="center"/>
    </xf>
    <xf numFmtId="10" fontId="39" fillId="36" borderId="10" xfId="0" applyNumberFormat="1" applyFont="1" applyFill="1" applyBorder="1" applyAlignment="1">
      <alignment/>
    </xf>
    <xf numFmtId="0" fontId="20" fillId="36" borderId="10" xfId="0" applyFont="1" applyFill="1" applyBorder="1" applyAlignment="1">
      <alignment horizontal="center" vertical="center" wrapText="1"/>
    </xf>
    <xf numFmtId="0" fontId="39" fillId="0" borderId="10" xfId="0" applyFont="1" applyBorder="1" applyAlignment="1">
      <alignment horizontal="center"/>
    </xf>
    <xf numFmtId="0" fontId="21" fillId="0" borderId="10" xfId="0" applyFont="1" applyBorder="1" applyAlignment="1">
      <alignment horizontal="center"/>
    </xf>
    <xf numFmtId="0" fontId="21" fillId="36" borderId="1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7"/>
  <sheetViews>
    <sheetView tabSelected="1" zoomScalePageLayoutView="0" workbookViewId="0" topLeftCell="A1">
      <selection activeCell="A4" sqref="A4:A6"/>
    </sheetView>
  </sheetViews>
  <sheetFormatPr defaultColWidth="9.140625" defaultRowHeight="12.75"/>
  <cols>
    <col min="1" max="1" width="9.140625" style="3" customWidth="1"/>
    <col min="2" max="2" width="17.57421875" style="4" bestFit="1" customWidth="1"/>
    <col min="3" max="3" width="51.421875" style="3" bestFit="1" customWidth="1"/>
    <col min="4" max="4" width="19.28125" style="3" customWidth="1"/>
    <col min="5" max="5" width="9.421875" style="32" customWidth="1"/>
    <col min="6" max="6" width="14.28125" style="8" customWidth="1"/>
    <col min="7" max="7" width="20.00390625" style="8" customWidth="1"/>
    <col min="8" max="8" width="17.421875" style="8" customWidth="1"/>
    <col min="9" max="9" width="10.57421875" style="32" customWidth="1"/>
    <col min="10" max="10" width="13.7109375" style="8" customWidth="1"/>
    <col min="11" max="11" width="13.57421875" style="8" customWidth="1"/>
    <col min="12" max="12" width="13.7109375" style="8" customWidth="1"/>
    <col min="13" max="13" width="9.140625" style="32" customWidth="1"/>
    <col min="14" max="14" width="10.140625" style="32" customWidth="1"/>
    <col min="15" max="15" width="12.57421875" style="8" customWidth="1"/>
    <col min="16" max="16" width="12.28125" style="6" customWidth="1"/>
    <col min="17" max="17" width="21.00390625" style="7" customWidth="1"/>
    <col min="18" max="16384" width="9.140625" style="7" customWidth="1"/>
  </cols>
  <sheetData>
    <row r="1" ht="15">
      <c r="B1" s="17" t="s">
        <v>0</v>
      </c>
    </row>
    <row r="2" spans="5:14" ht="15">
      <c r="E2" s="42" t="s">
        <v>1</v>
      </c>
      <c r="F2" s="42"/>
      <c r="G2" s="42"/>
      <c r="H2" s="42"/>
      <c r="I2" s="38" t="s">
        <v>2</v>
      </c>
      <c r="J2" s="39"/>
      <c r="K2" s="39"/>
      <c r="L2" s="40"/>
      <c r="M2" s="41"/>
      <c r="N2" s="41"/>
    </row>
    <row r="3" spans="1:17" ht="75">
      <c r="A3" s="43" t="s">
        <v>3</v>
      </c>
      <c r="B3" s="44" t="s">
        <v>4</v>
      </c>
      <c r="C3" s="43" t="s">
        <v>5</v>
      </c>
      <c r="D3" s="43" t="s">
        <v>6</v>
      </c>
      <c r="E3" s="45" t="s">
        <v>7</v>
      </c>
      <c r="F3" s="46" t="s">
        <v>8</v>
      </c>
      <c r="G3" s="46" t="s">
        <v>9</v>
      </c>
      <c r="H3" s="47" t="s">
        <v>10</v>
      </c>
      <c r="I3" s="48" t="s">
        <v>11</v>
      </c>
      <c r="J3" s="49" t="s">
        <v>12</v>
      </c>
      <c r="K3" s="49" t="s">
        <v>9</v>
      </c>
      <c r="L3" s="50" t="s">
        <v>13</v>
      </c>
      <c r="M3" s="48" t="s">
        <v>14</v>
      </c>
      <c r="N3" s="51" t="s">
        <v>15</v>
      </c>
      <c r="O3" s="49" t="s">
        <v>16</v>
      </c>
      <c r="P3" s="52" t="s">
        <v>17</v>
      </c>
      <c r="Q3" s="59" t="s">
        <v>155</v>
      </c>
    </row>
    <row r="4" spans="1:17" ht="15">
      <c r="A4" s="35">
        <v>1</v>
      </c>
      <c r="B4" s="10" t="s">
        <v>18</v>
      </c>
      <c r="C4" s="9" t="s">
        <v>19</v>
      </c>
      <c r="D4" s="60" t="s">
        <v>20</v>
      </c>
      <c r="E4" s="33">
        <v>6</v>
      </c>
      <c r="F4" s="12">
        <v>78.679335</v>
      </c>
      <c r="G4" s="12">
        <v>66.223952</v>
      </c>
      <c r="H4" s="12">
        <v>40.932054</v>
      </c>
      <c r="I4" s="31">
        <v>3</v>
      </c>
      <c r="J4" s="12">
        <v>56.72103</v>
      </c>
      <c r="K4" s="12">
        <v>46.848618</v>
      </c>
      <c r="L4" s="12">
        <v>28.357157</v>
      </c>
      <c r="M4" s="31">
        <v>3</v>
      </c>
      <c r="N4" s="31">
        <v>1</v>
      </c>
      <c r="O4" s="12">
        <v>30.438523435</v>
      </c>
      <c r="P4" s="13">
        <f aca="true" t="shared" si="0" ref="P4:P47">IF(O4&gt;0,(H4-L4)/O4,"")</f>
        <v>0.41312440883846047</v>
      </c>
      <c r="Q4" s="16">
        <v>4.7321</v>
      </c>
    </row>
    <row r="5" spans="1:16" ht="15">
      <c r="A5" s="36"/>
      <c r="B5" s="10" t="s">
        <v>21</v>
      </c>
      <c r="C5" s="9" t="s">
        <v>22</v>
      </c>
      <c r="D5" s="61" t="s">
        <v>156</v>
      </c>
      <c r="E5" s="33">
        <v>1</v>
      </c>
      <c r="F5" s="12">
        <v>18.460795</v>
      </c>
      <c r="G5" s="12">
        <v>17.900149</v>
      </c>
      <c r="H5" s="12">
        <v>17.542146</v>
      </c>
      <c r="I5" s="31">
        <v>0</v>
      </c>
      <c r="J5" s="12">
        <v>0</v>
      </c>
      <c r="K5" s="12">
        <v>0</v>
      </c>
      <c r="L5" s="12">
        <v>0</v>
      </c>
      <c r="M5" s="31">
        <v>1</v>
      </c>
      <c r="N5" s="31">
        <v>0</v>
      </c>
      <c r="O5" s="12">
        <v>30.1168400091</v>
      </c>
      <c r="P5" s="13">
        <f t="shared" si="0"/>
        <v>0.5824696745973191</v>
      </c>
    </row>
    <row r="6" spans="1:16" ht="15">
      <c r="A6" s="37"/>
      <c r="B6" s="10" t="s">
        <v>23</v>
      </c>
      <c r="C6" s="9" t="s">
        <v>24</v>
      </c>
      <c r="D6" s="61" t="s">
        <v>25</v>
      </c>
      <c r="E6" s="33">
        <v>32</v>
      </c>
      <c r="F6" s="12">
        <v>37.137777</v>
      </c>
      <c r="G6" s="12">
        <v>30.089968</v>
      </c>
      <c r="H6" s="12">
        <v>27.058165</v>
      </c>
      <c r="I6" s="31">
        <v>32</v>
      </c>
      <c r="J6" s="12">
        <v>37.137777</v>
      </c>
      <c r="K6" s="12">
        <v>30.089968</v>
      </c>
      <c r="L6" s="12">
        <v>27.058165</v>
      </c>
      <c r="M6" s="31">
        <v>0</v>
      </c>
      <c r="N6" s="31">
        <v>0</v>
      </c>
      <c r="O6" s="12">
        <v>29.6459156134</v>
      </c>
      <c r="P6" s="13">
        <f t="shared" si="0"/>
        <v>0</v>
      </c>
    </row>
    <row r="7" spans="1:16" ht="15">
      <c r="A7" s="35">
        <v>2</v>
      </c>
      <c r="B7" s="10" t="s">
        <v>26</v>
      </c>
      <c r="C7" s="9" t="s">
        <v>27</v>
      </c>
      <c r="D7" s="61" t="s">
        <v>28</v>
      </c>
      <c r="E7" s="33">
        <v>483</v>
      </c>
      <c r="F7" s="12">
        <v>501.499127</v>
      </c>
      <c r="G7" s="12">
        <v>424.095844</v>
      </c>
      <c r="H7" s="12">
        <v>344.600671</v>
      </c>
      <c r="I7" s="31">
        <v>250</v>
      </c>
      <c r="J7" s="12">
        <v>255.717438</v>
      </c>
      <c r="K7" s="12">
        <v>217.39742</v>
      </c>
      <c r="L7" s="12">
        <v>176.724489</v>
      </c>
      <c r="M7" s="31">
        <v>0</v>
      </c>
      <c r="N7" s="31">
        <v>0</v>
      </c>
      <c r="O7" s="12">
        <v>291.4689674</v>
      </c>
      <c r="P7" s="13">
        <f t="shared" si="0"/>
        <v>0.5759658858282969</v>
      </c>
    </row>
    <row r="8" spans="1:16" ht="15">
      <c r="A8" s="36"/>
      <c r="B8" s="10" t="s">
        <v>29</v>
      </c>
      <c r="C8" s="9" t="s">
        <v>30</v>
      </c>
      <c r="D8" s="61" t="s">
        <v>31</v>
      </c>
      <c r="E8" s="33">
        <v>123</v>
      </c>
      <c r="F8" s="12">
        <v>144.304347</v>
      </c>
      <c r="G8" s="12">
        <v>122.250924</v>
      </c>
      <c r="H8" s="12">
        <v>97.612984</v>
      </c>
      <c r="I8" s="31">
        <v>2</v>
      </c>
      <c r="J8" s="12">
        <v>2.114046</v>
      </c>
      <c r="K8" s="12">
        <v>1.757572</v>
      </c>
      <c r="L8" s="12">
        <v>1.406058</v>
      </c>
      <c r="M8" s="31">
        <v>121</v>
      </c>
      <c r="N8" s="31">
        <v>5</v>
      </c>
      <c r="O8" s="12">
        <v>124.264946</v>
      </c>
      <c r="P8" s="13">
        <f t="shared" si="0"/>
        <v>0.7742080860035943</v>
      </c>
    </row>
    <row r="9" spans="1:16" ht="15">
      <c r="A9" s="36"/>
      <c r="B9" s="10" t="s">
        <v>32</v>
      </c>
      <c r="C9" s="9" t="s">
        <v>33</v>
      </c>
      <c r="D9" s="61" t="s">
        <v>34</v>
      </c>
      <c r="E9" s="33">
        <v>10</v>
      </c>
      <c r="F9" s="12">
        <v>263.594645</v>
      </c>
      <c r="G9" s="12">
        <v>212.031969</v>
      </c>
      <c r="H9" s="12">
        <v>135.540089</v>
      </c>
      <c r="I9" s="31">
        <v>5</v>
      </c>
      <c r="J9" s="12">
        <v>153.759609</v>
      </c>
      <c r="K9" s="12">
        <v>128.518229</v>
      </c>
      <c r="L9" s="12">
        <v>79.824236</v>
      </c>
      <c r="M9" s="31">
        <v>0</v>
      </c>
      <c r="N9" s="31">
        <v>0</v>
      </c>
      <c r="O9" s="12">
        <v>97.48126</v>
      </c>
      <c r="P9" s="13">
        <f t="shared" si="0"/>
        <v>0.5715545018601523</v>
      </c>
    </row>
    <row r="10" spans="1:16" ht="15">
      <c r="A10" s="37"/>
      <c r="B10" s="10">
        <v>2.2</v>
      </c>
      <c r="C10" s="9" t="s">
        <v>35</v>
      </c>
      <c r="D10" s="61" t="s">
        <v>36</v>
      </c>
      <c r="E10" s="33">
        <v>205</v>
      </c>
      <c r="F10" s="12">
        <v>984.49549</v>
      </c>
      <c r="G10" s="12">
        <v>826.861194</v>
      </c>
      <c r="H10" s="12">
        <v>547.838282</v>
      </c>
      <c r="I10" s="31">
        <v>95</v>
      </c>
      <c r="J10" s="12">
        <v>448.063841</v>
      </c>
      <c r="K10" s="12">
        <v>373.233246</v>
      </c>
      <c r="L10" s="12">
        <v>251.037744</v>
      </c>
      <c r="M10" s="31">
        <v>0</v>
      </c>
      <c r="N10" s="31">
        <v>0</v>
      </c>
      <c r="O10" s="12">
        <v>445.3441726399</v>
      </c>
      <c r="P10" s="13">
        <f t="shared" si="0"/>
        <v>0.6664520526689128</v>
      </c>
    </row>
    <row r="11" spans="1:16" ht="15">
      <c r="A11" s="35">
        <v>3</v>
      </c>
      <c r="B11" s="10" t="s">
        <v>37</v>
      </c>
      <c r="C11" s="9" t="s">
        <v>38</v>
      </c>
      <c r="D11" s="61" t="s">
        <v>39</v>
      </c>
      <c r="E11" s="33">
        <v>7</v>
      </c>
      <c r="F11" s="12">
        <v>31.10859</v>
      </c>
      <c r="G11" s="12">
        <v>29.573199</v>
      </c>
      <c r="H11" s="12">
        <v>17.743919</v>
      </c>
      <c r="I11" s="31">
        <v>4</v>
      </c>
      <c r="J11" s="12">
        <v>27.4909</v>
      </c>
      <c r="K11" s="12">
        <v>26.562216</v>
      </c>
      <c r="L11" s="12">
        <v>15.93733</v>
      </c>
      <c r="M11" s="31">
        <v>0</v>
      </c>
      <c r="N11" s="31">
        <v>0</v>
      </c>
      <c r="O11" s="12">
        <v>147.0733178246</v>
      </c>
      <c r="P11" s="13">
        <f t="shared" si="0"/>
        <v>0.01228359451409497</v>
      </c>
    </row>
    <row r="12" spans="1:16" ht="15">
      <c r="A12" s="36"/>
      <c r="B12" s="10" t="s">
        <v>40</v>
      </c>
      <c r="C12" s="9" t="s">
        <v>41</v>
      </c>
      <c r="D12" s="61" t="s">
        <v>42</v>
      </c>
      <c r="E12" s="33">
        <v>2</v>
      </c>
      <c r="F12" s="12">
        <v>7.299319</v>
      </c>
      <c r="G12" s="12">
        <v>6.84447</v>
      </c>
      <c r="H12" s="12">
        <v>4.106682</v>
      </c>
      <c r="I12" s="31">
        <v>0</v>
      </c>
      <c r="J12" s="12">
        <v>0</v>
      </c>
      <c r="K12" s="12">
        <v>0</v>
      </c>
      <c r="L12" s="12">
        <v>0</v>
      </c>
      <c r="M12" s="31">
        <v>0</v>
      </c>
      <c r="N12" s="31">
        <v>0</v>
      </c>
      <c r="O12" s="12">
        <v>147.0733178246</v>
      </c>
      <c r="P12" s="13">
        <f t="shared" si="0"/>
        <v>0.02792268550640599</v>
      </c>
    </row>
    <row r="13" spans="1:16" ht="15">
      <c r="A13" s="36"/>
      <c r="B13" s="10" t="s">
        <v>43</v>
      </c>
      <c r="C13" s="9" t="s">
        <v>44</v>
      </c>
      <c r="D13" s="61" t="s">
        <v>45</v>
      </c>
      <c r="E13" s="33">
        <v>1</v>
      </c>
      <c r="F13" s="12">
        <v>93.915293</v>
      </c>
      <c r="G13" s="12">
        <v>91.179896</v>
      </c>
      <c r="H13" s="12">
        <v>89.356298</v>
      </c>
      <c r="I13" s="31">
        <v>0</v>
      </c>
      <c r="J13" s="12">
        <v>0</v>
      </c>
      <c r="K13" s="12">
        <v>0</v>
      </c>
      <c r="L13" s="12">
        <v>0</v>
      </c>
      <c r="M13" s="31">
        <v>0</v>
      </c>
      <c r="N13" s="31">
        <v>0</v>
      </c>
      <c r="O13" s="12">
        <v>88.9877178162</v>
      </c>
      <c r="P13" s="13">
        <f t="shared" si="0"/>
        <v>1.0041419219735612</v>
      </c>
    </row>
    <row r="14" spans="1:16" ht="15">
      <c r="A14" s="36"/>
      <c r="B14" s="10" t="s">
        <v>46</v>
      </c>
      <c r="C14" s="9" t="s">
        <v>47</v>
      </c>
      <c r="D14" s="61" t="s">
        <v>48</v>
      </c>
      <c r="E14" s="33">
        <v>63</v>
      </c>
      <c r="F14" s="12">
        <v>568.400312</v>
      </c>
      <c r="G14" s="12">
        <v>471.259423</v>
      </c>
      <c r="H14" s="12">
        <v>451.701368</v>
      </c>
      <c r="I14" s="31">
        <v>24</v>
      </c>
      <c r="J14" s="12">
        <v>162.498407</v>
      </c>
      <c r="K14" s="12">
        <v>142.882327</v>
      </c>
      <c r="L14" s="12">
        <v>134.684282</v>
      </c>
      <c r="M14" s="31">
        <v>0</v>
      </c>
      <c r="N14" s="31">
        <v>0</v>
      </c>
      <c r="O14" s="12">
        <v>278.5173753235</v>
      </c>
      <c r="P14" s="13">
        <f t="shared" si="0"/>
        <v>1.13823091156084</v>
      </c>
    </row>
    <row r="15" spans="1:16" ht="15">
      <c r="A15" s="36"/>
      <c r="B15" s="10" t="s">
        <v>49</v>
      </c>
      <c r="C15" s="9" t="s">
        <v>50</v>
      </c>
      <c r="D15" s="61" t="s">
        <v>51</v>
      </c>
      <c r="E15" s="33">
        <v>13</v>
      </c>
      <c r="F15" s="12">
        <v>160.832487</v>
      </c>
      <c r="G15" s="12">
        <v>159.30484</v>
      </c>
      <c r="H15" s="12">
        <v>156.118743</v>
      </c>
      <c r="I15" s="31">
        <v>2</v>
      </c>
      <c r="J15" s="12">
        <v>19.525867</v>
      </c>
      <c r="K15" s="12">
        <v>19.525867</v>
      </c>
      <c r="L15" s="12">
        <v>19.135349</v>
      </c>
      <c r="M15" s="31">
        <v>10</v>
      </c>
      <c r="N15" s="31">
        <v>10</v>
      </c>
      <c r="O15" s="12">
        <v>66.2766758244</v>
      </c>
      <c r="P15" s="13">
        <f t="shared" si="0"/>
        <v>2.0668416497371926</v>
      </c>
    </row>
    <row r="16" spans="1:16" ht="15">
      <c r="A16" s="36"/>
      <c r="B16" s="10">
        <v>3.2</v>
      </c>
      <c r="C16" s="9" t="s">
        <v>52</v>
      </c>
      <c r="D16" s="61" t="s">
        <v>53</v>
      </c>
      <c r="E16" s="33">
        <v>9</v>
      </c>
      <c r="F16" s="12">
        <v>287.612459</v>
      </c>
      <c r="G16" s="12">
        <v>257.214086</v>
      </c>
      <c r="H16" s="12">
        <v>252.051956</v>
      </c>
      <c r="I16" s="31">
        <v>0</v>
      </c>
      <c r="J16" s="12">
        <v>0</v>
      </c>
      <c r="K16" s="12">
        <v>0</v>
      </c>
      <c r="L16" s="12">
        <v>0</v>
      </c>
      <c r="M16" s="31">
        <v>1</v>
      </c>
      <c r="N16" s="31">
        <v>1</v>
      </c>
      <c r="O16" s="12">
        <v>260.7512264045</v>
      </c>
      <c r="P16" s="13">
        <f t="shared" si="0"/>
        <v>0.9666376625550173</v>
      </c>
    </row>
    <row r="17" spans="1:16" ht="15">
      <c r="A17" s="37"/>
      <c r="B17" s="53" t="s">
        <v>54</v>
      </c>
      <c r="C17" s="54" t="s">
        <v>55</v>
      </c>
      <c r="D17" s="62" t="s">
        <v>157</v>
      </c>
      <c r="E17" s="55">
        <v>1</v>
      </c>
      <c r="F17" s="56">
        <v>27.63268</v>
      </c>
      <c r="G17" s="56">
        <v>27.589363</v>
      </c>
      <c r="H17" s="56">
        <v>27.037576</v>
      </c>
      <c r="I17" s="57">
        <v>1</v>
      </c>
      <c r="J17" s="56">
        <v>27.63268</v>
      </c>
      <c r="K17" s="56">
        <v>27.589363</v>
      </c>
      <c r="L17" s="56">
        <v>27.037576</v>
      </c>
      <c r="M17" s="57">
        <v>0</v>
      </c>
      <c r="N17" s="57">
        <v>0</v>
      </c>
      <c r="O17" s="56">
        <v>262.5149605202</v>
      </c>
      <c r="P17" s="58">
        <f t="shared" si="0"/>
        <v>0</v>
      </c>
    </row>
    <row r="18" spans="1:16" ht="15">
      <c r="A18" s="35">
        <v>4</v>
      </c>
      <c r="B18" s="10">
        <v>4.1</v>
      </c>
      <c r="C18" s="9" t="s">
        <v>56</v>
      </c>
      <c r="D18" s="61" t="s">
        <v>57</v>
      </c>
      <c r="E18" s="33">
        <v>28</v>
      </c>
      <c r="F18" s="12">
        <v>1317.727592</v>
      </c>
      <c r="G18" s="12">
        <v>1194.227844</v>
      </c>
      <c r="H18" s="12">
        <v>1166.847912</v>
      </c>
      <c r="I18" s="31">
        <v>2</v>
      </c>
      <c r="J18" s="12">
        <v>117.24238</v>
      </c>
      <c r="K18" s="12">
        <v>48.003363</v>
      </c>
      <c r="L18" s="12">
        <v>47.043295</v>
      </c>
      <c r="M18" s="31">
        <v>23</v>
      </c>
      <c r="N18" s="31">
        <v>23</v>
      </c>
      <c r="O18" s="12">
        <v>864.676786174</v>
      </c>
      <c r="P18" s="13">
        <f t="shared" si="0"/>
        <v>1.2950557189755068</v>
      </c>
    </row>
    <row r="19" spans="1:16" ht="15">
      <c r="A19" s="36"/>
      <c r="B19" s="10">
        <v>4.2</v>
      </c>
      <c r="C19" s="9" t="s">
        <v>58</v>
      </c>
      <c r="D19" s="61" t="s">
        <v>57</v>
      </c>
      <c r="E19" s="33">
        <v>9</v>
      </c>
      <c r="F19" s="12">
        <v>78.483989</v>
      </c>
      <c r="G19" s="12">
        <v>78.06091</v>
      </c>
      <c r="H19" s="12">
        <v>74.316339</v>
      </c>
      <c r="I19" s="31">
        <v>0</v>
      </c>
      <c r="J19" s="12">
        <v>0</v>
      </c>
      <c r="K19" s="12">
        <v>0</v>
      </c>
      <c r="L19" s="12">
        <v>0</v>
      </c>
      <c r="M19" s="31">
        <v>6</v>
      </c>
      <c r="N19" s="31">
        <v>6</v>
      </c>
      <c r="O19" s="12">
        <v>96.027882434</v>
      </c>
      <c r="P19" s="13">
        <f t="shared" si="0"/>
        <v>0.7739037570788635</v>
      </c>
    </row>
    <row r="20" spans="1:16" ht="15">
      <c r="A20" s="36"/>
      <c r="B20" s="10">
        <v>4.3</v>
      </c>
      <c r="C20" s="9" t="s">
        <v>59</v>
      </c>
      <c r="D20" s="61" t="s">
        <v>57</v>
      </c>
      <c r="E20" s="33">
        <v>8</v>
      </c>
      <c r="F20" s="12">
        <v>61.088259</v>
      </c>
      <c r="G20" s="12">
        <v>59.935805</v>
      </c>
      <c r="H20" s="12">
        <v>57.47595</v>
      </c>
      <c r="I20" s="31">
        <v>0</v>
      </c>
      <c r="J20" s="12">
        <v>0</v>
      </c>
      <c r="K20" s="12">
        <v>0</v>
      </c>
      <c r="L20" s="12">
        <v>0</v>
      </c>
      <c r="M20" s="31">
        <v>7</v>
      </c>
      <c r="N20" s="31">
        <v>6</v>
      </c>
      <c r="O20" s="12">
        <v>45.139492408</v>
      </c>
      <c r="P20" s="13">
        <f t="shared" si="0"/>
        <v>1.2732963295310256</v>
      </c>
    </row>
    <row r="21" spans="1:16" ht="15">
      <c r="A21" s="36"/>
      <c r="B21" s="10" t="s">
        <v>60</v>
      </c>
      <c r="C21" s="9" t="s">
        <v>61</v>
      </c>
      <c r="D21" s="61" t="s">
        <v>57</v>
      </c>
      <c r="E21" s="33">
        <v>16</v>
      </c>
      <c r="F21" s="12">
        <v>61.40577</v>
      </c>
      <c r="G21" s="12">
        <v>50.882238</v>
      </c>
      <c r="H21" s="12">
        <v>47.645325</v>
      </c>
      <c r="I21" s="31">
        <v>0</v>
      </c>
      <c r="J21" s="12">
        <v>0</v>
      </c>
      <c r="K21" s="12">
        <v>0</v>
      </c>
      <c r="L21" s="12">
        <v>0</v>
      </c>
      <c r="M21" s="31">
        <v>12</v>
      </c>
      <c r="N21" s="31">
        <v>12</v>
      </c>
      <c r="O21" s="12">
        <v>39.709977991</v>
      </c>
      <c r="P21" s="13">
        <f t="shared" si="0"/>
        <v>1.199832571319946</v>
      </c>
    </row>
    <row r="22" spans="1:16" ht="15">
      <c r="A22" s="37"/>
      <c r="B22" s="10" t="s">
        <v>62</v>
      </c>
      <c r="C22" s="9" t="s">
        <v>63</v>
      </c>
      <c r="D22" s="61" t="s">
        <v>57</v>
      </c>
      <c r="E22" s="33">
        <v>8</v>
      </c>
      <c r="F22" s="12">
        <v>54.481278</v>
      </c>
      <c r="G22" s="12">
        <v>52.275939</v>
      </c>
      <c r="H22" s="12">
        <v>36.17494</v>
      </c>
      <c r="I22" s="31">
        <v>0</v>
      </c>
      <c r="J22" s="12">
        <v>0</v>
      </c>
      <c r="K22" s="12">
        <v>0</v>
      </c>
      <c r="L22" s="12">
        <v>0</v>
      </c>
      <c r="M22" s="31">
        <v>8</v>
      </c>
      <c r="N22" s="31">
        <v>8</v>
      </c>
      <c r="O22" s="12">
        <v>19.056530993</v>
      </c>
      <c r="P22" s="13">
        <f t="shared" si="0"/>
        <v>1.898296180626373</v>
      </c>
    </row>
    <row r="23" spans="1:16" ht="15">
      <c r="A23" s="35">
        <v>5</v>
      </c>
      <c r="B23" s="10">
        <v>5.1</v>
      </c>
      <c r="C23" s="9" t="s">
        <v>64</v>
      </c>
      <c r="D23" s="61" t="s">
        <v>65</v>
      </c>
      <c r="E23" s="33">
        <v>74</v>
      </c>
      <c r="F23" s="12">
        <v>951.985784</v>
      </c>
      <c r="G23" s="12">
        <v>936.805889</v>
      </c>
      <c r="H23" s="12">
        <v>917.6715</v>
      </c>
      <c r="I23" s="31">
        <v>39</v>
      </c>
      <c r="J23" s="12">
        <v>531.121945</v>
      </c>
      <c r="K23" s="12">
        <v>523.687035</v>
      </c>
      <c r="L23" s="12">
        <v>512.815232</v>
      </c>
      <c r="M23" s="31">
        <v>5</v>
      </c>
      <c r="N23" s="31">
        <v>5</v>
      </c>
      <c r="O23" s="12">
        <v>202.8116306095</v>
      </c>
      <c r="P23" s="13">
        <f t="shared" si="0"/>
        <v>1.9962181990416672</v>
      </c>
    </row>
    <row r="24" spans="1:16" ht="15">
      <c r="A24" s="36"/>
      <c r="B24" s="10" t="s">
        <v>66</v>
      </c>
      <c r="C24" s="9" t="s">
        <v>67</v>
      </c>
      <c r="D24" s="61" t="s">
        <v>68</v>
      </c>
      <c r="E24" s="33">
        <v>3</v>
      </c>
      <c r="F24" s="12">
        <v>58.992061</v>
      </c>
      <c r="G24" s="12">
        <v>57.321716</v>
      </c>
      <c r="H24" s="12">
        <v>56.175281</v>
      </c>
      <c r="I24" s="31">
        <v>0</v>
      </c>
      <c r="J24" s="12">
        <v>0</v>
      </c>
      <c r="K24" s="12">
        <v>0</v>
      </c>
      <c r="L24" s="12">
        <v>0</v>
      </c>
      <c r="M24" s="31">
        <v>0</v>
      </c>
      <c r="N24" s="31">
        <v>0</v>
      </c>
      <c r="O24" s="12">
        <v>101.408903</v>
      </c>
      <c r="P24" s="13">
        <f t="shared" si="0"/>
        <v>0.5539482169529041</v>
      </c>
    </row>
    <row r="25" spans="1:16" ht="15">
      <c r="A25" s="36"/>
      <c r="B25" s="10" t="s">
        <v>69</v>
      </c>
      <c r="C25" s="9" t="s">
        <v>70</v>
      </c>
      <c r="D25" s="61" t="s">
        <v>71</v>
      </c>
      <c r="E25" s="33">
        <v>16</v>
      </c>
      <c r="F25" s="12">
        <v>147.178227</v>
      </c>
      <c r="G25" s="12">
        <v>146.286704</v>
      </c>
      <c r="H25" s="12">
        <v>143.360969</v>
      </c>
      <c r="I25" s="31">
        <v>11</v>
      </c>
      <c r="J25" s="12">
        <v>109.419993</v>
      </c>
      <c r="K25" s="12">
        <v>109.228361</v>
      </c>
      <c r="L25" s="12">
        <v>107.043793</v>
      </c>
      <c r="M25" s="31">
        <v>0</v>
      </c>
      <c r="N25" s="31">
        <v>0</v>
      </c>
      <c r="O25" s="12">
        <v>57.3494698003</v>
      </c>
      <c r="P25" s="13">
        <f t="shared" si="0"/>
        <v>0.6332608849996734</v>
      </c>
    </row>
    <row r="26" spans="1:16" ht="15">
      <c r="A26" s="36"/>
      <c r="B26" s="10" t="s">
        <v>72</v>
      </c>
      <c r="C26" s="9" t="s">
        <v>73</v>
      </c>
      <c r="D26" s="61" t="s">
        <v>74</v>
      </c>
      <c r="E26" s="33">
        <v>7</v>
      </c>
      <c r="F26" s="12">
        <v>39.729622</v>
      </c>
      <c r="G26" s="12">
        <v>39.158028</v>
      </c>
      <c r="H26" s="12">
        <v>38.366227</v>
      </c>
      <c r="I26" s="31">
        <v>1</v>
      </c>
      <c r="J26" s="12">
        <v>4.170076</v>
      </c>
      <c r="K26" s="12">
        <v>4.170076</v>
      </c>
      <c r="L26" s="12">
        <v>4.084589</v>
      </c>
      <c r="M26" s="31">
        <v>0</v>
      </c>
      <c r="N26" s="31">
        <v>0</v>
      </c>
      <c r="O26" s="12">
        <v>57.3494698003</v>
      </c>
      <c r="P26" s="13">
        <f t="shared" si="0"/>
        <v>0.5977673049005359</v>
      </c>
    </row>
    <row r="27" spans="1:16" ht="15">
      <c r="A27" s="37"/>
      <c r="B27" s="53" t="s">
        <v>75</v>
      </c>
      <c r="C27" s="54" t="s">
        <v>76</v>
      </c>
      <c r="D27" s="62" t="s">
        <v>77</v>
      </c>
      <c r="E27" s="55">
        <v>6</v>
      </c>
      <c r="F27" s="56">
        <v>38.512814</v>
      </c>
      <c r="G27" s="56">
        <v>38.085229</v>
      </c>
      <c r="H27" s="56">
        <v>37.289799</v>
      </c>
      <c r="I27" s="57">
        <v>3</v>
      </c>
      <c r="J27" s="56">
        <v>29.371554</v>
      </c>
      <c r="K27" s="56">
        <v>29.371554</v>
      </c>
      <c r="L27" s="56">
        <v>28.750397</v>
      </c>
      <c r="M27" s="57">
        <v>0</v>
      </c>
      <c r="N27" s="57">
        <v>0</v>
      </c>
      <c r="O27" s="56">
        <v>60.4690120833</v>
      </c>
      <c r="P27" s="58">
        <f t="shared" si="0"/>
        <v>0.1412194726819155</v>
      </c>
    </row>
    <row r="28" spans="1:16" ht="15">
      <c r="A28" s="35">
        <v>6</v>
      </c>
      <c r="B28" s="10" t="s">
        <v>78</v>
      </c>
      <c r="C28" s="9" t="s">
        <v>79</v>
      </c>
      <c r="D28" s="61" t="s">
        <v>80</v>
      </c>
      <c r="E28" s="33">
        <v>2</v>
      </c>
      <c r="F28" s="12">
        <v>25.236821</v>
      </c>
      <c r="G28" s="12">
        <v>24.725767</v>
      </c>
      <c r="H28" s="12">
        <v>24.231251</v>
      </c>
      <c r="I28" s="31">
        <v>0</v>
      </c>
      <c r="J28" s="12">
        <v>0</v>
      </c>
      <c r="K28" s="12">
        <v>0</v>
      </c>
      <c r="L28" s="12">
        <v>0</v>
      </c>
      <c r="M28" s="31">
        <v>0</v>
      </c>
      <c r="N28" s="31">
        <v>0</v>
      </c>
      <c r="O28" s="12">
        <v>768.6991844723</v>
      </c>
      <c r="P28" s="13">
        <f t="shared" si="0"/>
        <v>0.0315224101826443</v>
      </c>
    </row>
    <row r="29" spans="1:16" ht="15">
      <c r="A29" s="36"/>
      <c r="B29" s="10" t="s">
        <v>81</v>
      </c>
      <c r="C29" s="9" t="s">
        <v>82</v>
      </c>
      <c r="D29" s="61" t="s">
        <v>39</v>
      </c>
      <c r="E29" s="33">
        <v>1</v>
      </c>
      <c r="F29" s="12">
        <v>329.716861</v>
      </c>
      <c r="G29" s="12">
        <v>307.885</v>
      </c>
      <c r="H29" s="12">
        <v>301.7273</v>
      </c>
      <c r="I29" s="31">
        <v>1</v>
      </c>
      <c r="J29" s="12">
        <v>329.716861</v>
      </c>
      <c r="K29" s="12">
        <v>307.885</v>
      </c>
      <c r="L29" s="12">
        <v>301.7273</v>
      </c>
      <c r="M29" s="31">
        <v>0</v>
      </c>
      <c r="N29" s="31">
        <v>0</v>
      </c>
      <c r="O29" s="12">
        <v>637.4548641823</v>
      </c>
      <c r="P29" s="13">
        <f t="shared" si="0"/>
        <v>0</v>
      </c>
    </row>
    <row r="30" spans="1:16" ht="15">
      <c r="A30" s="37"/>
      <c r="B30" s="10" t="s">
        <v>83</v>
      </c>
      <c r="C30" s="9" t="s">
        <v>84</v>
      </c>
      <c r="D30" s="61" t="s">
        <v>85</v>
      </c>
      <c r="E30" s="33">
        <v>7</v>
      </c>
      <c r="F30" s="12">
        <v>1570.192247</v>
      </c>
      <c r="G30" s="12">
        <v>1462.254852</v>
      </c>
      <c r="H30" s="12">
        <v>1433.009744</v>
      </c>
      <c r="I30" s="31">
        <v>2</v>
      </c>
      <c r="J30" s="12">
        <v>356.942079</v>
      </c>
      <c r="K30" s="12">
        <v>312.762145</v>
      </c>
      <c r="L30" s="12">
        <v>306.506902</v>
      </c>
      <c r="M30" s="31">
        <v>0</v>
      </c>
      <c r="N30" s="31">
        <v>0</v>
      </c>
      <c r="O30" s="12">
        <v>637.4548641823</v>
      </c>
      <c r="P30" s="13">
        <f t="shared" si="0"/>
        <v>1.7671884007741159</v>
      </c>
    </row>
    <row r="31" spans="1:16" ht="15">
      <c r="A31" s="35">
        <v>7</v>
      </c>
      <c r="B31" s="10" t="s">
        <v>86</v>
      </c>
      <c r="C31" s="9" t="s">
        <v>87</v>
      </c>
      <c r="D31" s="61" t="s">
        <v>88</v>
      </c>
      <c r="E31" s="33">
        <v>9</v>
      </c>
      <c r="F31" s="12">
        <v>121.55332</v>
      </c>
      <c r="G31" s="12">
        <v>120.408314</v>
      </c>
      <c r="H31" s="12">
        <v>117.929516</v>
      </c>
      <c r="I31" s="31">
        <v>6</v>
      </c>
      <c r="J31" s="12">
        <v>91.222818</v>
      </c>
      <c r="K31" s="12">
        <v>91.01889</v>
      </c>
      <c r="L31" s="12">
        <v>89.12788</v>
      </c>
      <c r="M31" s="31">
        <v>0</v>
      </c>
      <c r="N31" s="31">
        <v>0</v>
      </c>
      <c r="O31" s="12">
        <v>71.1100948175</v>
      </c>
      <c r="P31" s="13">
        <f t="shared" si="0"/>
        <v>0.40502879477123127</v>
      </c>
    </row>
    <row r="32" spans="1:16" ht="15">
      <c r="A32" s="36"/>
      <c r="B32" s="10" t="s">
        <v>89</v>
      </c>
      <c r="C32" s="9" t="s">
        <v>90</v>
      </c>
      <c r="D32" s="61" t="s">
        <v>158</v>
      </c>
      <c r="E32" s="33">
        <v>4</v>
      </c>
      <c r="F32" s="12">
        <v>68.70181</v>
      </c>
      <c r="G32" s="12">
        <v>68.5048</v>
      </c>
      <c r="H32" s="12">
        <v>67.12397</v>
      </c>
      <c r="I32" s="31">
        <v>1</v>
      </c>
      <c r="J32" s="12">
        <v>19.64274</v>
      </c>
      <c r="K32" s="12">
        <v>19.64274</v>
      </c>
      <c r="L32" s="12">
        <v>19.249885</v>
      </c>
      <c r="M32" s="31">
        <v>0</v>
      </c>
      <c r="N32" s="31">
        <v>0</v>
      </c>
      <c r="O32" s="12">
        <v>71.1100948175</v>
      </c>
      <c r="P32" s="13">
        <f t="shared" si="0"/>
        <v>0.6732389419936242</v>
      </c>
    </row>
    <row r="33" spans="1:16" ht="15">
      <c r="A33" s="37"/>
      <c r="B33" s="53" t="s">
        <v>91</v>
      </c>
      <c r="C33" s="54" t="s">
        <v>92</v>
      </c>
      <c r="D33" s="62" t="s">
        <v>93</v>
      </c>
      <c r="E33" s="55">
        <v>8</v>
      </c>
      <c r="F33" s="56">
        <v>148.51981</v>
      </c>
      <c r="G33" s="56">
        <v>147.915251</v>
      </c>
      <c r="H33" s="56">
        <v>144.956946</v>
      </c>
      <c r="I33" s="57">
        <v>2</v>
      </c>
      <c r="J33" s="56">
        <v>44.449275</v>
      </c>
      <c r="K33" s="56">
        <v>44.449275</v>
      </c>
      <c r="L33" s="56">
        <v>43.56029</v>
      </c>
      <c r="M33" s="57">
        <v>0</v>
      </c>
      <c r="N33" s="57">
        <v>0</v>
      </c>
      <c r="O33" s="56">
        <v>63.6671782078</v>
      </c>
      <c r="P33" s="58">
        <f t="shared" si="0"/>
        <v>1.5926048374416202</v>
      </c>
    </row>
    <row r="34" spans="1:16" ht="15">
      <c r="A34" s="35">
        <v>8</v>
      </c>
      <c r="B34" s="10" t="s">
        <v>94</v>
      </c>
      <c r="C34" s="9" t="s">
        <v>95</v>
      </c>
      <c r="D34" s="61" t="s">
        <v>96</v>
      </c>
      <c r="E34" s="33">
        <v>23</v>
      </c>
      <c r="F34" s="12">
        <v>222.275105</v>
      </c>
      <c r="G34" s="12">
        <v>214.178577</v>
      </c>
      <c r="H34" s="12">
        <v>209.897339</v>
      </c>
      <c r="I34" s="31">
        <v>1</v>
      </c>
      <c r="J34" s="12">
        <v>6.299005</v>
      </c>
      <c r="K34" s="12">
        <v>6.22989</v>
      </c>
      <c r="L34" s="12">
        <v>6.105292</v>
      </c>
      <c r="M34" s="31">
        <v>18</v>
      </c>
      <c r="N34" s="31">
        <v>18</v>
      </c>
      <c r="O34" s="12">
        <v>133.7905607075</v>
      </c>
      <c r="P34" s="13">
        <f t="shared" si="0"/>
        <v>1.5232169289247615</v>
      </c>
    </row>
    <row r="35" spans="1:16" ht="15">
      <c r="A35" s="36"/>
      <c r="B35" s="10" t="s">
        <v>97</v>
      </c>
      <c r="C35" s="9" t="s">
        <v>98</v>
      </c>
      <c r="D35" s="61" t="s">
        <v>159</v>
      </c>
      <c r="E35" s="33">
        <v>5</v>
      </c>
      <c r="F35" s="12">
        <v>96.142898</v>
      </c>
      <c r="G35" s="12">
        <v>96.142898</v>
      </c>
      <c r="H35" s="12">
        <v>85.232764</v>
      </c>
      <c r="I35" s="31">
        <v>0</v>
      </c>
      <c r="J35" s="12">
        <v>0</v>
      </c>
      <c r="K35" s="12">
        <v>0</v>
      </c>
      <c r="L35" s="12">
        <v>0</v>
      </c>
      <c r="M35" s="31">
        <v>0</v>
      </c>
      <c r="N35" s="31">
        <v>0</v>
      </c>
      <c r="O35" s="12">
        <v>557.616489336</v>
      </c>
      <c r="P35" s="13">
        <f t="shared" si="0"/>
        <v>0.15285194328003768</v>
      </c>
    </row>
    <row r="36" spans="1:16" ht="15">
      <c r="A36" s="36"/>
      <c r="B36" s="10" t="s">
        <v>99</v>
      </c>
      <c r="C36" s="9" t="s">
        <v>100</v>
      </c>
      <c r="D36" s="61" t="s">
        <v>101</v>
      </c>
      <c r="E36" s="33">
        <v>5</v>
      </c>
      <c r="F36" s="12">
        <v>50.252387</v>
      </c>
      <c r="G36" s="12">
        <v>34.052704</v>
      </c>
      <c r="H36" s="12">
        <v>33.37165</v>
      </c>
      <c r="I36" s="31">
        <v>0</v>
      </c>
      <c r="J36" s="12">
        <v>0</v>
      </c>
      <c r="K36" s="12">
        <v>0</v>
      </c>
      <c r="L36" s="12">
        <v>0</v>
      </c>
      <c r="M36" s="31">
        <v>2</v>
      </c>
      <c r="N36" s="31">
        <v>2</v>
      </c>
      <c r="O36" s="12">
        <v>292.159854</v>
      </c>
      <c r="P36" s="13">
        <f t="shared" si="0"/>
        <v>0.1142239412537494</v>
      </c>
    </row>
    <row r="37" spans="1:16" ht="15">
      <c r="A37" s="36"/>
      <c r="B37" s="10" t="s">
        <v>102</v>
      </c>
      <c r="C37" s="9" t="s">
        <v>103</v>
      </c>
      <c r="D37" s="61" t="s">
        <v>159</v>
      </c>
      <c r="E37" s="33">
        <v>5</v>
      </c>
      <c r="F37" s="12">
        <v>157.319469</v>
      </c>
      <c r="G37" s="12">
        <v>157.193859</v>
      </c>
      <c r="H37" s="12">
        <v>142.988355</v>
      </c>
      <c r="I37" s="31">
        <v>0</v>
      </c>
      <c r="J37" s="12">
        <v>0</v>
      </c>
      <c r="K37" s="12">
        <v>0</v>
      </c>
      <c r="L37" s="12">
        <v>0</v>
      </c>
      <c r="M37" s="31">
        <v>0</v>
      </c>
      <c r="N37" s="31">
        <v>0</v>
      </c>
      <c r="O37" s="12">
        <v>212.9445</v>
      </c>
      <c r="P37" s="13">
        <f t="shared" si="0"/>
        <v>0.6714817945521017</v>
      </c>
    </row>
    <row r="38" spans="1:16" ht="15">
      <c r="A38" s="36"/>
      <c r="B38" s="10" t="s">
        <v>104</v>
      </c>
      <c r="C38" s="9" t="s">
        <v>105</v>
      </c>
      <c r="D38" s="61" t="s">
        <v>106</v>
      </c>
      <c r="E38" s="33">
        <v>17</v>
      </c>
      <c r="F38" s="12">
        <v>52.226598</v>
      </c>
      <c r="G38" s="12">
        <v>49.873649</v>
      </c>
      <c r="H38" s="12">
        <v>48.87204</v>
      </c>
      <c r="I38" s="31">
        <v>3</v>
      </c>
      <c r="J38" s="12">
        <v>11.390865</v>
      </c>
      <c r="K38" s="12">
        <v>10.798548</v>
      </c>
      <c r="L38" s="12">
        <v>10.582551</v>
      </c>
      <c r="M38" s="31">
        <v>0</v>
      </c>
      <c r="N38" s="31">
        <v>0</v>
      </c>
      <c r="O38" s="12">
        <v>22.2005950969</v>
      </c>
      <c r="P38" s="13">
        <f t="shared" si="0"/>
        <v>1.7247055240130291</v>
      </c>
    </row>
    <row r="39" spans="1:16" ht="15">
      <c r="A39" s="36"/>
      <c r="B39" s="10" t="s">
        <v>107</v>
      </c>
      <c r="C39" s="9" t="s">
        <v>108</v>
      </c>
      <c r="D39" s="60" t="s">
        <v>109</v>
      </c>
      <c r="E39" s="33">
        <v>6</v>
      </c>
      <c r="F39" s="12">
        <v>23.170975</v>
      </c>
      <c r="G39" s="12">
        <v>22.566491</v>
      </c>
      <c r="H39" s="12">
        <v>22.115158</v>
      </c>
      <c r="I39" s="31">
        <v>0</v>
      </c>
      <c r="J39" s="12">
        <v>0</v>
      </c>
      <c r="K39" s="12">
        <v>0</v>
      </c>
      <c r="L39" s="12">
        <v>0</v>
      </c>
      <c r="M39" s="31">
        <v>0</v>
      </c>
      <c r="N39" s="31">
        <v>0</v>
      </c>
      <c r="O39" s="12">
        <v>77.2136757</v>
      </c>
      <c r="P39" s="13">
        <f t="shared" si="0"/>
        <v>0.28641503981658006</v>
      </c>
    </row>
    <row r="40" spans="1:16" ht="15">
      <c r="A40" s="36"/>
      <c r="B40" s="10" t="s">
        <v>110</v>
      </c>
      <c r="C40" s="9" t="s">
        <v>111</v>
      </c>
      <c r="D40" s="60" t="s">
        <v>112</v>
      </c>
      <c r="E40" s="33">
        <v>1</v>
      </c>
      <c r="F40" s="12">
        <v>5.497999</v>
      </c>
      <c r="G40" s="12">
        <v>4.520688</v>
      </c>
      <c r="H40" s="12">
        <v>4.430274</v>
      </c>
      <c r="I40" s="31">
        <v>0</v>
      </c>
      <c r="J40" s="12">
        <v>0</v>
      </c>
      <c r="K40" s="12">
        <v>0</v>
      </c>
      <c r="L40" s="12">
        <v>0</v>
      </c>
      <c r="M40" s="31">
        <v>0</v>
      </c>
      <c r="N40" s="31">
        <v>0</v>
      </c>
      <c r="O40" s="12">
        <v>347.3456042</v>
      </c>
      <c r="P40" s="13">
        <f t="shared" si="0"/>
        <v>0.012754656879000167</v>
      </c>
    </row>
    <row r="41" spans="1:16" ht="15">
      <c r="A41" s="37"/>
      <c r="B41" s="10" t="s">
        <v>113</v>
      </c>
      <c r="C41" s="9" t="s">
        <v>114</v>
      </c>
      <c r="D41" s="60" t="s">
        <v>115</v>
      </c>
      <c r="E41" s="33">
        <v>9</v>
      </c>
      <c r="F41" s="12">
        <v>44.593361</v>
      </c>
      <c r="G41" s="12">
        <v>38.763516</v>
      </c>
      <c r="H41" s="12">
        <v>37.988246</v>
      </c>
      <c r="I41" s="31">
        <v>0</v>
      </c>
      <c r="J41" s="12">
        <v>0</v>
      </c>
      <c r="K41" s="12">
        <v>0</v>
      </c>
      <c r="L41" s="12">
        <v>0</v>
      </c>
      <c r="M41" s="31">
        <v>9</v>
      </c>
      <c r="N41" s="31">
        <v>7</v>
      </c>
      <c r="O41" s="12">
        <v>372.8057786152</v>
      </c>
      <c r="P41" s="13">
        <f t="shared" si="0"/>
        <v>0.10189822202088351</v>
      </c>
    </row>
    <row r="42" spans="1:16" ht="15">
      <c r="A42" s="35">
        <v>10</v>
      </c>
      <c r="B42" s="10" t="s">
        <v>116</v>
      </c>
      <c r="C42" s="9" t="s">
        <v>117</v>
      </c>
      <c r="D42" s="60" t="s">
        <v>118</v>
      </c>
      <c r="E42" s="33">
        <v>16</v>
      </c>
      <c r="F42" s="12">
        <v>147.200649</v>
      </c>
      <c r="G42" s="12">
        <v>145.827269</v>
      </c>
      <c r="H42" s="12">
        <v>142.903686</v>
      </c>
      <c r="I42" s="31">
        <v>0</v>
      </c>
      <c r="J42" s="12">
        <v>0</v>
      </c>
      <c r="K42" s="12">
        <v>0</v>
      </c>
      <c r="L42" s="12">
        <v>0</v>
      </c>
      <c r="M42" s="31">
        <v>12</v>
      </c>
      <c r="N42" s="31">
        <v>5</v>
      </c>
      <c r="O42" s="12">
        <v>15.8504576081</v>
      </c>
      <c r="P42" s="13">
        <f t="shared" si="0"/>
        <v>9.015745130725593</v>
      </c>
    </row>
    <row r="43" spans="1:16" ht="15">
      <c r="A43" s="36"/>
      <c r="B43" s="10" t="s">
        <v>119</v>
      </c>
      <c r="C43" s="9" t="s">
        <v>120</v>
      </c>
      <c r="D43" s="60" t="s">
        <v>121</v>
      </c>
      <c r="E43" s="33">
        <v>12</v>
      </c>
      <c r="F43" s="12">
        <v>236.540663</v>
      </c>
      <c r="G43" s="12">
        <v>189.650032</v>
      </c>
      <c r="H43" s="12">
        <v>187.825942</v>
      </c>
      <c r="I43" s="31">
        <v>0</v>
      </c>
      <c r="J43" s="12">
        <v>0</v>
      </c>
      <c r="K43" s="12">
        <v>0</v>
      </c>
      <c r="L43" s="12">
        <v>0</v>
      </c>
      <c r="M43" s="31">
        <v>9</v>
      </c>
      <c r="N43" s="31">
        <v>2</v>
      </c>
      <c r="O43" s="12">
        <v>59.229613576</v>
      </c>
      <c r="P43" s="13">
        <f t="shared" si="0"/>
        <v>3.1711492049326417</v>
      </c>
    </row>
    <row r="44" spans="1:16" ht="15">
      <c r="A44" s="36"/>
      <c r="B44" s="10" t="s">
        <v>122</v>
      </c>
      <c r="C44" s="9" t="s">
        <v>123</v>
      </c>
      <c r="D44" s="60" t="s">
        <v>124</v>
      </c>
      <c r="E44" s="33">
        <v>40</v>
      </c>
      <c r="F44" s="12">
        <v>120.500855</v>
      </c>
      <c r="G44" s="12">
        <v>112.345526</v>
      </c>
      <c r="H44" s="12">
        <v>110.092693</v>
      </c>
      <c r="I44" s="31">
        <v>4</v>
      </c>
      <c r="J44" s="12">
        <v>5.43702</v>
      </c>
      <c r="K44" s="12">
        <v>5.273119</v>
      </c>
      <c r="L44" s="12">
        <v>5.164864</v>
      </c>
      <c r="M44" s="31">
        <v>14</v>
      </c>
      <c r="N44" s="31">
        <v>14</v>
      </c>
      <c r="O44" s="12">
        <v>70.8097673589</v>
      </c>
      <c r="P44" s="13">
        <f t="shared" si="0"/>
        <v>1.4818270545668124</v>
      </c>
    </row>
    <row r="45" spans="1:16" ht="15">
      <c r="A45" s="37"/>
      <c r="B45" s="10" t="s">
        <v>125</v>
      </c>
      <c r="C45" s="9" t="s">
        <v>126</v>
      </c>
      <c r="D45" s="60" t="s">
        <v>34</v>
      </c>
      <c r="E45" s="33">
        <v>87</v>
      </c>
      <c r="F45" s="12">
        <v>471.085232</v>
      </c>
      <c r="G45" s="12">
        <v>464.499947</v>
      </c>
      <c r="H45" s="12">
        <v>455.179963</v>
      </c>
      <c r="I45" s="31">
        <v>2</v>
      </c>
      <c r="J45" s="12">
        <v>9.105184</v>
      </c>
      <c r="K45" s="12">
        <v>9.100781</v>
      </c>
      <c r="L45" s="12">
        <v>8.918765</v>
      </c>
      <c r="M45" s="31">
        <v>73</v>
      </c>
      <c r="N45" s="31">
        <v>7</v>
      </c>
      <c r="O45" s="12">
        <v>66.4139871701</v>
      </c>
      <c r="P45" s="13">
        <f t="shared" si="0"/>
        <v>6.719385735071627</v>
      </c>
    </row>
    <row r="46" spans="1:16" ht="15">
      <c r="A46" s="35">
        <v>13</v>
      </c>
      <c r="B46" s="10">
        <v>13.1</v>
      </c>
      <c r="C46" s="9" t="s">
        <v>127</v>
      </c>
      <c r="D46" s="60" t="s">
        <v>128</v>
      </c>
      <c r="E46" s="33">
        <v>34</v>
      </c>
      <c r="F46" s="12">
        <v>653.812706</v>
      </c>
      <c r="G46" s="12">
        <v>619.169937</v>
      </c>
      <c r="H46" s="12">
        <v>606.602433</v>
      </c>
      <c r="I46" s="31">
        <v>1</v>
      </c>
      <c r="J46" s="12">
        <v>11.051044</v>
      </c>
      <c r="K46" s="12">
        <v>10.962984</v>
      </c>
      <c r="L46" s="12">
        <v>10.743724</v>
      </c>
      <c r="M46" s="31">
        <v>33</v>
      </c>
      <c r="N46" s="31">
        <v>6</v>
      </c>
      <c r="O46" s="12">
        <v>125.2958387171</v>
      </c>
      <c r="P46" s="13">
        <f t="shared" si="0"/>
        <v>4.755614512828022</v>
      </c>
    </row>
    <row r="47" spans="1:16" ht="15">
      <c r="A47" s="37"/>
      <c r="B47" s="53" t="s">
        <v>129</v>
      </c>
      <c r="C47" s="54" t="s">
        <v>130</v>
      </c>
      <c r="D47" s="54" t="s">
        <v>128</v>
      </c>
      <c r="E47" s="55">
        <v>36</v>
      </c>
      <c r="F47" s="56">
        <v>642.377406</v>
      </c>
      <c r="G47" s="56">
        <v>621.538144</v>
      </c>
      <c r="H47" s="56">
        <v>608.667109</v>
      </c>
      <c r="I47" s="57">
        <v>2</v>
      </c>
      <c r="J47" s="56">
        <v>20.167007</v>
      </c>
      <c r="K47" s="56">
        <v>20.146699</v>
      </c>
      <c r="L47" s="56">
        <v>19.743765</v>
      </c>
      <c r="M47" s="57">
        <v>34</v>
      </c>
      <c r="N47" s="57">
        <v>16</v>
      </c>
      <c r="O47" s="56">
        <v>284.8641246287</v>
      </c>
      <c r="P47" s="58">
        <f t="shared" si="0"/>
        <v>2.0673833350114528</v>
      </c>
    </row>
  </sheetData>
  <sheetProtection formatCells="0" formatColumns="0" formatRows="0" insertColumns="0" insertRows="0" insertHyperlinks="0" deleteColumns="0" deleteRows="0" sort="0" autoFilter="0" pivotTables="0"/>
  <mergeCells count="12">
    <mergeCell ref="A23:A27"/>
    <mergeCell ref="A28:A30"/>
    <mergeCell ref="A31:A33"/>
    <mergeCell ref="A34:A41"/>
    <mergeCell ref="A42:A45"/>
    <mergeCell ref="A46:A47"/>
    <mergeCell ref="E2:H2"/>
    <mergeCell ref="I2:L2"/>
    <mergeCell ref="A4:A6"/>
    <mergeCell ref="A7:A10"/>
    <mergeCell ref="A11:A17"/>
    <mergeCell ref="A18:A22"/>
  </mergeCells>
  <printOptions/>
  <pageMargins left="0.75" right="0.75" top="1" bottom="1" header="0.5" footer="0.5"/>
  <pageSetup fitToHeight="0" horizontalDpi="600" verticalDpi="600" orientation="landscape" scale="45"/>
</worksheet>
</file>

<file path=xl/worksheets/sheet2.xml><?xml version="1.0" encoding="utf-8"?>
<worksheet xmlns="http://schemas.openxmlformats.org/spreadsheetml/2006/main" xmlns:r="http://schemas.openxmlformats.org/officeDocument/2006/relationships">
  <dimension ref="A1:G6"/>
  <sheetViews>
    <sheetView zoomScalePageLayoutView="0" workbookViewId="0" topLeftCell="A1">
      <selection activeCell="A4" sqref="A4:G4"/>
    </sheetView>
  </sheetViews>
  <sheetFormatPr defaultColWidth="9.140625" defaultRowHeight="12.75"/>
  <sheetData>
    <row r="1" spans="1:7" ht="39" customHeight="1">
      <c r="A1" s="1" t="s">
        <v>131</v>
      </c>
      <c r="B1" s="1"/>
      <c r="C1" s="1"/>
      <c r="D1" s="1"/>
      <c r="E1" s="1"/>
      <c r="F1" s="1"/>
      <c r="G1" s="1"/>
    </row>
    <row r="2" spans="1:7" ht="40.5" customHeight="1">
      <c r="A2" s="1" t="s">
        <v>132</v>
      </c>
      <c r="B2" s="1"/>
      <c r="C2" s="1"/>
      <c r="D2" s="1"/>
      <c r="E2" s="1"/>
      <c r="F2" s="1"/>
      <c r="G2" s="1"/>
    </row>
    <row r="3" spans="1:7" ht="24.75" customHeight="1">
      <c r="A3" s="1" t="s">
        <v>133</v>
      </c>
      <c r="B3" s="1"/>
      <c r="C3" s="1"/>
      <c r="D3" s="1"/>
      <c r="E3" s="1"/>
      <c r="F3" s="1"/>
      <c r="G3" s="1"/>
    </row>
    <row r="4" spans="1:7" ht="27" customHeight="1">
      <c r="A4" s="2" t="s">
        <v>154</v>
      </c>
      <c r="B4" s="2"/>
      <c r="C4" s="2"/>
      <c r="D4" s="2"/>
      <c r="E4" s="2"/>
      <c r="F4" s="2"/>
      <c r="G4" s="2"/>
    </row>
    <row r="5" ht="13.5" customHeight="1">
      <c r="A5" t="s">
        <v>134</v>
      </c>
    </row>
    <row r="6" ht="12.75">
      <c r="A6" t="s">
        <v>135</v>
      </c>
    </row>
  </sheetData>
  <sheetProtection formatCells="0" formatColumns="0" formatRows="0" insertColumns="0" insertRows="0" insertHyperlinks="0" deleteColumns="0" deleteRows="0" sort="0" autoFilter="0" pivotTables="0"/>
  <mergeCells count="4">
    <mergeCell ref="A1:G1"/>
    <mergeCell ref="A2:G2"/>
    <mergeCell ref="A3:G3"/>
    <mergeCell ref="A4:G4"/>
  </mergeCells>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L38"/>
  <sheetViews>
    <sheetView zoomScalePageLayoutView="0" workbookViewId="0" topLeftCell="A1">
      <pane xSplit="3" ySplit="2" topLeftCell="D3" activePane="bottomRight" state="frozen"/>
      <selection pane="topLeft" activeCell="A1" sqref="A1"/>
      <selection pane="topRight" activeCell="A1" sqref="A1"/>
      <selection pane="bottomLeft" activeCell="A1" sqref="A1"/>
      <selection pane="bottomRight" activeCell="A4" sqref="A4:A6"/>
    </sheetView>
  </sheetViews>
  <sheetFormatPr defaultColWidth="9.140625" defaultRowHeight="12.75"/>
  <cols>
    <col min="1" max="1" width="9.140625" style="3" customWidth="1"/>
    <col min="2" max="2" width="17.57421875" style="4" bestFit="1" customWidth="1"/>
    <col min="3" max="3" width="41.7109375" style="5" customWidth="1"/>
    <col min="4" max="4" width="18.140625" style="8" bestFit="1" customWidth="1"/>
    <col min="5" max="5" width="12.421875" style="34" customWidth="1"/>
    <col min="6" max="8" width="13.8515625" style="8" customWidth="1"/>
    <col min="9" max="9" width="16.140625" style="8" customWidth="1"/>
    <col min="10" max="10" width="8.8515625" style="6" customWidth="1"/>
    <col min="11" max="11" width="17.8515625" style="8" customWidth="1"/>
    <col min="12" max="12" width="12.421875" style="6" customWidth="1"/>
    <col min="13" max="16384" width="9.140625" style="7" customWidth="1"/>
  </cols>
  <sheetData>
    <row r="1" spans="1:12" ht="15.75" customHeight="1">
      <c r="A1" s="16"/>
      <c r="B1" s="17" t="s">
        <v>0</v>
      </c>
      <c r="C1" s="18"/>
      <c r="D1" s="19"/>
      <c r="E1" s="20" t="s">
        <v>136</v>
      </c>
      <c r="F1" s="21"/>
      <c r="G1" s="21"/>
      <c r="H1" s="21"/>
      <c r="I1" s="21"/>
      <c r="J1" s="22"/>
      <c r="K1" s="23"/>
      <c r="L1" s="24"/>
    </row>
    <row r="2" spans="1:12" ht="63.75" customHeight="1">
      <c r="A2" s="25" t="s">
        <v>3</v>
      </c>
      <c r="B2" s="26" t="s">
        <v>4</v>
      </c>
      <c r="C2" s="25" t="s">
        <v>5</v>
      </c>
      <c r="D2" s="25" t="s">
        <v>137</v>
      </c>
      <c r="E2" s="27" t="s">
        <v>138</v>
      </c>
      <c r="F2" s="28" t="s">
        <v>139</v>
      </c>
      <c r="G2" s="28" t="s">
        <v>140</v>
      </c>
      <c r="H2" s="28" t="s">
        <v>10</v>
      </c>
      <c r="I2" s="28" t="s">
        <v>141</v>
      </c>
      <c r="J2" s="29" t="s">
        <v>142</v>
      </c>
      <c r="K2" s="29"/>
      <c r="L2" s="30" t="s">
        <v>17</v>
      </c>
    </row>
    <row r="3" spans="1:12" ht="15">
      <c r="A3" s="25"/>
      <c r="B3" s="26"/>
      <c r="C3" s="25"/>
      <c r="D3" s="28"/>
      <c r="E3" s="27"/>
      <c r="F3" s="28"/>
      <c r="G3" s="28"/>
      <c r="H3" s="28"/>
      <c r="I3" s="28"/>
      <c r="J3" s="30" t="s">
        <v>143</v>
      </c>
      <c r="K3" s="28" t="s">
        <v>144</v>
      </c>
      <c r="L3" s="30"/>
    </row>
    <row r="4" spans="1:12" ht="15">
      <c r="A4" s="35">
        <v>2</v>
      </c>
      <c r="B4" s="10" t="s">
        <v>26</v>
      </c>
      <c r="C4" s="11" t="s">
        <v>27</v>
      </c>
      <c r="D4" s="12" t="s">
        <v>28</v>
      </c>
      <c r="E4" s="33">
        <v>227</v>
      </c>
      <c r="F4" s="12">
        <v>241.368944</v>
      </c>
      <c r="G4" s="12">
        <v>203.111493</v>
      </c>
      <c r="H4" s="12">
        <v>165.007179</v>
      </c>
      <c r="I4" s="12">
        <v>291.4689674</v>
      </c>
      <c r="J4" s="13">
        <v>1.5</v>
      </c>
      <c r="K4" s="12">
        <f aca="true" t="shared" si="0" ref="K4:K36">IF(AND(I4&gt;0,J4&gt;0),I4*J4,"")</f>
        <v>437.2034511</v>
      </c>
      <c r="L4" s="13">
        <f aca="true" t="shared" si="1" ref="L4:L36">IF(I4&gt;0,H4/I4,"")</f>
        <v>0.5661226321001472</v>
      </c>
    </row>
    <row r="5" spans="1:12" ht="15">
      <c r="A5" s="36"/>
      <c r="B5" s="10" t="s">
        <v>32</v>
      </c>
      <c r="C5" s="11" t="s">
        <v>33</v>
      </c>
      <c r="D5" s="12" t="s">
        <v>34</v>
      </c>
      <c r="E5" s="33">
        <v>5</v>
      </c>
      <c r="F5" s="12">
        <v>109.835037</v>
      </c>
      <c r="G5" s="12">
        <v>83.51374</v>
      </c>
      <c r="H5" s="12">
        <v>55.715854</v>
      </c>
      <c r="I5" s="12">
        <v>97.48126</v>
      </c>
      <c r="J5" s="13">
        <v>1.5</v>
      </c>
      <c r="K5" s="12">
        <f t="shared" si="0"/>
        <v>146.22189</v>
      </c>
      <c r="L5" s="13">
        <f t="shared" si="1"/>
        <v>0.5715545121185344</v>
      </c>
    </row>
    <row r="6" spans="1:12" ht="15">
      <c r="A6" s="37"/>
      <c r="B6" s="10">
        <v>2.2</v>
      </c>
      <c r="C6" s="11" t="s">
        <v>35</v>
      </c>
      <c r="D6" s="12" t="s">
        <v>36</v>
      </c>
      <c r="E6" s="33">
        <v>103</v>
      </c>
      <c r="F6" s="12">
        <v>497.87411</v>
      </c>
      <c r="G6" s="12">
        <v>422.646376</v>
      </c>
      <c r="H6" s="12">
        <v>277.067753</v>
      </c>
      <c r="I6" s="12">
        <v>445.3441726399</v>
      </c>
      <c r="J6" s="13">
        <v>1.5</v>
      </c>
      <c r="K6" s="12">
        <f t="shared" si="0"/>
        <v>668.01625895985</v>
      </c>
      <c r="L6" s="13">
        <f t="shared" si="1"/>
        <v>0.6221429851829086</v>
      </c>
    </row>
    <row r="7" spans="1:12" ht="15">
      <c r="A7" s="35">
        <v>3</v>
      </c>
      <c r="B7" s="10" t="s">
        <v>37</v>
      </c>
      <c r="C7" s="11" t="s">
        <v>38</v>
      </c>
      <c r="D7" s="12" t="s">
        <v>39</v>
      </c>
      <c r="E7" s="33">
        <v>3</v>
      </c>
      <c r="F7" s="12">
        <v>3.61769</v>
      </c>
      <c r="G7" s="12">
        <v>3.010983</v>
      </c>
      <c r="H7" s="12">
        <v>1.80659</v>
      </c>
      <c r="I7" s="12">
        <v>147.0733178246</v>
      </c>
      <c r="J7" s="13"/>
      <c r="K7" s="12">
        <f t="shared" si="0"/>
      </c>
      <c r="L7" s="13">
        <f t="shared" si="1"/>
        <v>0.012283601313424802</v>
      </c>
    </row>
    <row r="8" spans="1:12" ht="15">
      <c r="A8" s="36"/>
      <c r="B8" s="10" t="s">
        <v>40</v>
      </c>
      <c r="C8" s="11" t="s">
        <v>41</v>
      </c>
      <c r="D8" s="12" t="s">
        <v>42</v>
      </c>
      <c r="E8" s="33">
        <v>2</v>
      </c>
      <c r="F8" s="12">
        <v>7.299319</v>
      </c>
      <c r="G8" s="12">
        <v>6.84447</v>
      </c>
      <c r="H8" s="12">
        <v>4.106682</v>
      </c>
      <c r="I8" s="12">
        <v>147.0733178246</v>
      </c>
      <c r="J8" s="13"/>
      <c r="K8" s="12">
        <f t="shared" si="0"/>
      </c>
      <c r="L8" s="13">
        <f t="shared" si="1"/>
        <v>0.02792268550640599</v>
      </c>
    </row>
    <row r="9" spans="1:12" ht="30">
      <c r="A9" s="36"/>
      <c r="B9" s="10" t="s">
        <v>43</v>
      </c>
      <c r="C9" s="11" t="s">
        <v>44</v>
      </c>
      <c r="D9" s="12" t="s">
        <v>45</v>
      </c>
      <c r="E9" s="33">
        <v>1</v>
      </c>
      <c r="F9" s="12">
        <v>93.915293</v>
      </c>
      <c r="G9" s="12">
        <v>91.179896</v>
      </c>
      <c r="H9" s="12">
        <v>89.356298</v>
      </c>
      <c r="I9" s="12">
        <v>88.9877178162</v>
      </c>
      <c r="J9" s="13"/>
      <c r="K9" s="12">
        <f t="shared" si="0"/>
      </c>
      <c r="L9" s="13">
        <f t="shared" si="1"/>
        <v>1.0041419219735612</v>
      </c>
    </row>
    <row r="10" spans="1:12" ht="15">
      <c r="A10" s="36"/>
      <c r="B10" s="10" t="s">
        <v>46</v>
      </c>
      <c r="C10" s="11" t="s">
        <v>47</v>
      </c>
      <c r="D10" s="12" t="s">
        <v>48</v>
      </c>
      <c r="E10" s="33">
        <v>39</v>
      </c>
      <c r="F10" s="12">
        <v>405.901905</v>
      </c>
      <c r="G10" s="12">
        <v>328.377096</v>
      </c>
      <c r="H10" s="12">
        <v>317.017086</v>
      </c>
      <c r="I10" s="12">
        <v>278.5173753235</v>
      </c>
      <c r="J10" s="13">
        <v>2</v>
      </c>
      <c r="K10" s="12">
        <f t="shared" si="0"/>
        <v>557.034750647</v>
      </c>
      <c r="L10" s="13">
        <f t="shared" si="1"/>
        <v>1.13823091156084</v>
      </c>
    </row>
    <row r="11" spans="1:12" ht="15">
      <c r="A11" s="36"/>
      <c r="B11" s="10" t="s">
        <v>49</v>
      </c>
      <c r="C11" s="11" t="s">
        <v>50</v>
      </c>
      <c r="D11" s="12" t="s">
        <v>51</v>
      </c>
      <c r="E11" s="33">
        <v>2</v>
      </c>
      <c r="F11" s="12">
        <v>10.08999</v>
      </c>
      <c r="G11" s="12">
        <v>9.846259</v>
      </c>
      <c r="H11" s="12">
        <v>9.649334</v>
      </c>
      <c r="I11" s="12">
        <v>66.2766758244</v>
      </c>
      <c r="J11" s="13"/>
      <c r="K11" s="12">
        <f t="shared" si="0"/>
      </c>
      <c r="L11" s="13">
        <f t="shared" si="1"/>
        <v>0.14559170145415715</v>
      </c>
    </row>
    <row r="12" spans="1:12" ht="15">
      <c r="A12" s="37"/>
      <c r="B12" s="10">
        <v>3.2</v>
      </c>
      <c r="C12" s="11" t="s">
        <v>52</v>
      </c>
      <c r="D12" s="12" t="s">
        <v>53</v>
      </c>
      <c r="E12" s="33">
        <v>8</v>
      </c>
      <c r="F12" s="12">
        <v>247.21705</v>
      </c>
      <c r="G12" s="12">
        <v>220.120177</v>
      </c>
      <c r="H12" s="12">
        <v>215.699925</v>
      </c>
      <c r="I12" s="12">
        <v>260.7512264045</v>
      </c>
      <c r="J12" s="13"/>
      <c r="K12" s="12">
        <f t="shared" si="0"/>
      </c>
      <c r="L12" s="13">
        <f t="shared" si="1"/>
        <v>0.8272249683128527</v>
      </c>
    </row>
    <row r="13" spans="1:12" ht="15">
      <c r="A13" s="35">
        <v>4</v>
      </c>
      <c r="B13" s="10">
        <v>4.1</v>
      </c>
      <c r="C13" s="11" t="s">
        <v>56</v>
      </c>
      <c r="D13" s="12" t="s">
        <v>57</v>
      </c>
      <c r="E13" s="33">
        <v>5</v>
      </c>
      <c r="F13" s="12">
        <v>373.25788</v>
      </c>
      <c r="G13" s="12">
        <v>339.782261</v>
      </c>
      <c r="H13" s="12">
        <v>332.986616</v>
      </c>
      <c r="I13" s="12">
        <v>864.676786174</v>
      </c>
      <c r="J13" s="13"/>
      <c r="K13" s="12">
        <f t="shared" si="0"/>
      </c>
      <c r="L13" s="13">
        <f t="shared" si="1"/>
        <v>0.3850995207971187</v>
      </c>
    </row>
    <row r="14" spans="1:12" ht="15">
      <c r="A14" s="36"/>
      <c r="B14" s="10">
        <v>4.2</v>
      </c>
      <c r="C14" s="11" t="s">
        <v>58</v>
      </c>
      <c r="D14" s="12" t="s">
        <v>57</v>
      </c>
      <c r="E14" s="33">
        <v>3</v>
      </c>
      <c r="F14" s="12">
        <v>7.944929</v>
      </c>
      <c r="G14" s="12">
        <v>7.791102</v>
      </c>
      <c r="H14" s="12">
        <v>7.63528</v>
      </c>
      <c r="I14" s="12">
        <v>96.027882434</v>
      </c>
      <c r="J14" s="13"/>
      <c r="K14" s="12">
        <f t="shared" si="0"/>
      </c>
      <c r="L14" s="13">
        <f t="shared" si="1"/>
        <v>0.07951107330985592</v>
      </c>
    </row>
    <row r="15" spans="1:12" ht="15">
      <c r="A15" s="36"/>
      <c r="B15" s="10">
        <v>4.3</v>
      </c>
      <c r="C15" s="11" t="s">
        <v>59</v>
      </c>
      <c r="D15" s="12" t="s">
        <v>57</v>
      </c>
      <c r="E15" s="33">
        <v>1</v>
      </c>
      <c r="F15" s="12">
        <v>6.42513</v>
      </c>
      <c r="G15" s="12">
        <v>6.411848</v>
      </c>
      <c r="H15" s="12">
        <v>6.283611</v>
      </c>
      <c r="I15" s="12">
        <v>45.139492408</v>
      </c>
      <c r="J15" s="13"/>
      <c r="K15" s="12">
        <f t="shared" si="0"/>
      </c>
      <c r="L15" s="13">
        <f t="shared" si="1"/>
        <v>0.13920429018573469</v>
      </c>
    </row>
    <row r="16" spans="1:12" ht="15">
      <c r="A16" s="37"/>
      <c r="B16" s="10" t="s">
        <v>60</v>
      </c>
      <c r="C16" s="11" t="s">
        <v>61</v>
      </c>
      <c r="D16" s="12" t="s">
        <v>57</v>
      </c>
      <c r="E16" s="33">
        <v>4</v>
      </c>
      <c r="F16" s="12">
        <v>18.274487</v>
      </c>
      <c r="G16" s="12">
        <v>9.745078</v>
      </c>
      <c r="H16" s="12">
        <v>9.550177</v>
      </c>
      <c r="I16" s="12">
        <v>39.709977991</v>
      </c>
      <c r="J16" s="13"/>
      <c r="K16" s="12">
        <f t="shared" si="0"/>
      </c>
      <c r="L16" s="13">
        <f t="shared" si="1"/>
        <v>0.2404981690537447</v>
      </c>
    </row>
    <row r="17" spans="1:12" ht="15">
      <c r="A17" s="35">
        <v>5</v>
      </c>
      <c r="B17" s="10">
        <v>5.1</v>
      </c>
      <c r="C17" s="11" t="s">
        <v>64</v>
      </c>
      <c r="D17" s="12" t="s">
        <v>65</v>
      </c>
      <c r="E17" s="33">
        <v>30</v>
      </c>
      <c r="F17" s="12">
        <v>376.69907</v>
      </c>
      <c r="G17" s="12">
        <v>373.347963</v>
      </c>
      <c r="H17" s="12">
        <v>365.880795</v>
      </c>
      <c r="I17" s="12">
        <v>202.8116306095</v>
      </c>
      <c r="J17" s="13">
        <v>1.804</v>
      </c>
      <c r="K17" s="12">
        <f t="shared" si="0"/>
        <v>365.872181619538</v>
      </c>
      <c r="L17" s="13">
        <f t="shared" si="1"/>
        <v>1.804042469854594</v>
      </c>
    </row>
    <row r="18" spans="1:12" ht="15">
      <c r="A18" s="36"/>
      <c r="B18" s="10" t="s">
        <v>66</v>
      </c>
      <c r="C18" s="11" t="s">
        <v>67</v>
      </c>
      <c r="D18" s="12" t="s">
        <v>68</v>
      </c>
      <c r="E18" s="33">
        <v>3</v>
      </c>
      <c r="F18" s="12">
        <v>58.992061</v>
      </c>
      <c r="G18" s="12">
        <v>57.321716</v>
      </c>
      <c r="H18" s="12">
        <v>56.175281</v>
      </c>
      <c r="I18" s="12">
        <v>101.408903</v>
      </c>
      <c r="J18" s="13"/>
      <c r="K18" s="12">
        <f t="shared" si="0"/>
      </c>
      <c r="L18" s="13">
        <f t="shared" si="1"/>
        <v>0.5539482169529041</v>
      </c>
    </row>
    <row r="19" spans="1:12" ht="15">
      <c r="A19" s="36"/>
      <c r="B19" s="10" t="s">
        <v>69</v>
      </c>
      <c r="C19" s="11" t="s">
        <v>70</v>
      </c>
      <c r="D19" s="12" t="s">
        <v>71</v>
      </c>
      <c r="E19" s="33">
        <v>5</v>
      </c>
      <c r="F19" s="12">
        <v>37.758233</v>
      </c>
      <c r="G19" s="12">
        <v>37.058343</v>
      </c>
      <c r="H19" s="12">
        <v>36.317176</v>
      </c>
      <c r="I19" s="12">
        <v>57.3494698003</v>
      </c>
      <c r="J19" s="13"/>
      <c r="K19" s="12">
        <f t="shared" si="0"/>
      </c>
      <c r="L19" s="13">
        <f t="shared" si="1"/>
        <v>0.6332608849996731</v>
      </c>
    </row>
    <row r="20" spans="1:12" ht="15">
      <c r="A20" s="37"/>
      <c r="B20" s="10" t="s">
        <v>72</v>
      </c>
      <c r="C20" s="11" t="s">
        <v>73</v>
      </c>
      <c r="D20" s="12" t="s">
        <v>74</v>
      </c>
      <c r="E20" s="33">
        <v>6</v>
      </c>
      <c r="F20" s="12">
        <v>35.559547</v>
      </c>
      <c r="G20" s="12">
        <v>34.987952</v>
      </c>
      <c r="H20" s="12">
        <v>34.281638</v>
      </c>
      <c r="I20" s="12">
        <v>57.3494698003</v>
      </c>
      <c r="J20" s="13"/>
      <c r="K20" s="12">
        <f t="shared" si="0"/>
      </c>
      <c r="L20" s="13">
        <f t="shared" si="1"/>
        <v>0.5977673049005359</v>
      </c>
    </row>
    <row r="21" spans="1:12" ht="15">
      <c r="A21" s="35">
        <v>6</v>
      </c>
      <c r="B21" s="10" t="s">
        <v>78</v>
      </c>
      <c r="C21" s="11" t="s">
        <v>79</v>
      </c>
      <c r="D21" s="12" t="s">
        <v>80</v>
      </c>
      <c r="E21" s="33">
        <v>2</v>
      </c>
      <c r="F21" s="12">
        <v>25.236821</v>
      </c>
      <c r="G21" s="12">
        <v>24.725767</v>
      </c>
      <c r="H21" s="12">
        <v>24.231251</v>
      </c>
      <c r="I21" s="12">
        <v>768.6991844723</v>
      </c>
      <c r="J21" s="13"/>
      <c r="K21" s="12">
        <f t="shared" si="0"/>
      </c>
      <c r="L21" s="13">
        <f t="shared" si="1"/>
        <v>0.0315224101826443</v>
      </c>
    </row>
    <row r="22" spans="1:12" ht="15">
      <c r="A22" s="37"/>
      <c r="B22" s="10" t="s">
        <v>83</v>
      </c>
      <c r="C22" s="11" t="s">
        <v>84</v>
      </c>
      <c r="D22" s="12" t="s">
        <v>85</v>
      </c>
      <c r="E22" s="33">
        <v>5</v>
      </c>
      <c r="F22" s="12">
        <v>1213.250168</v>
      </c>
      <c r="G22" s="12">
        <v>1149.492707</v>
      </c>
      <c r="H22" s="12">
        <v>1126.502842</v>
      </c>
      <c r="I22" s="12">
        <v>637.4548641823</v>
      </c>
      <c r="J22" s="13">
        <v>1.5</v>
      </c>
      <c r="K22" s="12">
        <f t="shared" si="0"/>
        <v>956.18229627345</v>
      </c>
      <c r="L22" s="13">
        <f t="shared" si="1"/>
        <v>1.767188400774116</v>
      </c>
    </row>
    <row r="23" spans="1:12" ht="15">
      <c r="A23" s="35">
        <v>7</v>
      </c>
      <c r="B23" s="10" t="s">
        <v>86</v>
      </c>
      <c r="C23" s="11" t="s">
        <v>87</v>
      </c>
      <c r="D23" s="12" t="s">
        <v>88</v>
      </c>
      <c r="E23" s="33">
        <v>3</v>
      </c>
      <c r="F23" s="12">
        <v>30.330501</v>
      </c>
      <c r="G23" s="12">
        <v>29.389424</v>
      </c>
      <c r="H23" s="12">
        <v>28.801636</v>
      </c>
      <c r="I23" s="12">
        <v>71.1100948175</v>
      </c>
      <c r="J23" s="13"/>
      <c r="K23" s="12">
        <f t="shared" si="0"/>
      </c>
      <c r="L23" s="13">
        <f t="shared" si="1"/>
        <v>0.4050287947712312</v>
      </c>
    </row>
    <row r="24" spans="1:12" ht="15">
      <c r="A24" s="37"/>
      <c r="B24" s="10" t="s">
        <v>89</v>
      </c>
      <c r="C24" s="11" t="s">
        <v>90</v>
      </c>
      <c r="D24" s="12" t="s">
        <v>158</v>
      </c>
      <c r="E24" s="33">
        <v>3</v>
      </c>
      <c r="F24" s="12">
        <v>49.05907</v>
      </c>
      <c r="G24" s="12">
        <v>48.86206</v>
      </c>
      <c r="H24" s="12">
        <v>47.874085</v>
      </c>
      <c r="I24" s="12">
        <v>71.1100948175</v>
      </c>
      <c r="J24" s="13"/>
      <c r="K24" s="12">
        <f t="shared" si="0"/>
      </c>
      <c r="L24" s="13">
        <f t="shared" si="1"/>
        <v>0.6732389419936242</v>
      </c>
    </row>
    <row r="25" spans="1:12" ht="15">
      <c r="A25" s="35">
        <v>8</v>
      </c>
      <c r="B25" s="10" t="s">
        <v>94</v>
      </c>
      <c r="C25" s="11" t="s">
        <v>95</v>
      </c>
      <c r="D25" s="12" t="s">
        <v>96</v>
      </c>
      <c r="E25" s="33">
        <v>4</v>
      </c>
      <c r="F25" s="12">
        <v>31.42167</v>
      </c>
      <c r="G25" s="12">
        <v>31.37373</v>
      </c>
      <c r="H25" s="12">
        <v>30.746255</v>
      </c>
      <c r="I25" s="12">
        <v>133.7905607075</v>
      </c>
      <c r="J25" s="13">
        <v>2</v>
      </c>
      <c r="K25" s="12">
        <f t="shared" si="0"/>
        <v>267.581121415</v>
      </c>
      <c r="L25" s="13">
        <f t="shared" si="1"/>
        <v>0.22980885076951799</v>
      </c>
    </row>
    <row r="26" spans="1:12" ht="45">
      <c r="A26" s="36"/>
      <c r="B26" s="10" t="s">
        <v>97</v>
      </c>
      <c r="C26" s="11" t="s">
        <v>98</v>
      </c>
      <c r="D26" s="12" t="s">
        <v>160</v>
      </c>
      <c r="E26" s="33">
        <v>5</v>
      </c>
      <c r="F26" s="12">
        <v>96.142898</v>
      </c>
      <c r="G26" s="12">
        <v>96.142898</v>
      </c>
      <c r="H26" s="12">
        <v>85.232764</v>
      </c>
      <c r="I26" s="12">
        <v>557.616489336</v>
      </c>
      <c r="J26" s="13"/>
      <c r="K26" s="12">
        <f t="shared" si="0"/>
      </c>
      <c r="L26" s="13">
        <f t="shared" si="1"/>
        <v>0.15285194328003768</v>
      </c>
    </row>
    <row r="27" spans="1:12" ht="15">
      <c r="A27" s="36"/>
      <c r="B27" s="10" t="s">
        <v>99</v>
      </c>
      <c r="C27" s="11" t="s">
        <v>100</v>
      </c>
      <c r="D27" s="12" t="s">
        <v>101</v>
      </c>
      <c r="E27" s="33">
        <v>3</v>
      </c>
      <c r="F27" s="12">
        <v>30.911535</v>
      </c>
      <c r="G27" s="12">
        <v>20.448145</v>
      </c>
      <c r="H27" s="12">
        <v>20.039183</v>
      </c>
      <c r="I27" s="12">
        <v>292.159854</v>
      </c>
      <c r="J27" s="13"/>
      <c r="K27" s="12">
        <f t="shared" si="0"/>
      </c>
      <c r="L27" s="13">
        <f t="shared" si="1"/>
        <v>0.06858978988947606</v>
      </c>
    </row>
    <row r="28" spans="1:12" ht="30">
      <c r="A28" s="36"/>
      <c r="B28" s="10" t="s">
        <v>102</v>
      </c>
      <c r="C28" s="11" t="s">
        <v>103</v>
      </c>
      <c r="D28" s="12" t="s">
        <v>160</v>
      </c>
      <c r="E28" s="33">
        <v>5</v>
      </c>
      <c r="F28" s="12">
        <v>157.319469</v>
      </c>
      <c r="G28" s="12">
        <v>157.193859</v>
      </c>
      <c r="H28" s="12">
        <v>142.988355</v>
      </c>
      <c r="I28" s="12">
        <v>212.9445</v>
      </c>
      <c r="J28" s="13"/>
      <c r="K28" s="12">
        <f t="shared" si="0"/>
      </c>
      <c r="L28" s="13">
        <f t="shared" si="1"/>
        <v>0.6714817945521017</v>
      </c>
    </row>
    <row r="29" spans="1:12" ht="15">
      <c r="A29" s="36"/>
      <c r="B29" s="10" t="s">
        <v>104</v>
      </c>
      <c r="C29" s="11" t="s">
        <v>105</v>
      </c>
      <c r="D29" s="12" t="s">
        <v>106</v>
      </c>
      <c r="E29" s="33">
        <v>14</v>
      </c>
      <c r="F29" s="12">
        <v>40.835733</v>
      </c>
      <c r="G29" s="12">
        <v>39.075102</v>
      </c>
      <c r="H29" s="12">
        <v>38.28949</v>
      </c>
      <c r="I29" s="12">
        <v>22.2005950969</v>
      </c>
      <c r="J29" s="13">
        <v>2</v>
      </c>
      <c r="K29" s="12">
        <f t="shared" si="0"/>
        <v>44.4011901938</v>
      </c>
      <c r="L29" s="13">
        <f t="shared" si="1"/>
        <v>1.724705569056867</v>
      </c>
    </row>
    <row r="30" spans="1:12" ht="15">
      <c r="A30" s="36"/>
      <c r="B30" s="10" t="s">
        <v>107</v>
      </c>
      <c r="C30" s="11" t="s">
        <v>108</v>
      </c>
      <c r="D30" s="12" t="s">
        <v>109</v>
      </c>
      <c r="E30" s="33">
        <v>6</v>
      </c>
      <c r="F30" s="12">
        <v>23.170975</v>
      </c>
      <c r="G30" s="12">
        <v>22.566491</v>
      </c>
      <c r="H30" s="12">
        <v>22.115158</v>
      </c>
      <c r="I30" s="12">
        <v>77.2136757</v>
      </c>
      <c r="J30" s="13"/>
      <c r="K30" s="12">
        <f t="shared" si="0"/>
      </c>
      <c r="L30" s="13">
        <f t="shared" si="1"/>
        <v>0.28641503981658006</v>
      </c>
    </row>
    <row r="31" spans="1:12" ht="15">
      <c r="A31" s="36"/>
      <c r="B31" s="10" t="s">
        <v>110</v>
      </c>
      <c r="C31" s="11" t="s">
        <v>111</v>
      </c>
      <c r="D31" s="12" t="s">
        <v>112</v>
      </c>
      <c r="E31" s="33">
        <v>1</v>
      </c>
      <c r="F31" s="12">
        <v>5.497999</v>
      </c>
      <c r="G31" s="12">
        <v>4.520688</v>
      </c>
      <c r="H31" s="12">
        <v>4.430274</v>
      </c>
      <c r="I31" s="12">
        <v>347.3456042</v>
      </c>
      <c r="J31" s="13"/>
      <c r="K31" s="12">
        <f t="shared" si="0"/>
      </c>
      <c r="L31" s="13">
        <f t="shared" si="1"/>
        <v>0.012754656879000167</v>
      </c>
    </row>
    <row r="32" spans="1:12" ht="15">
      <c r="A32" s="37"/>
      <c r="B32" s="10" t="s">
        <v>145</v>
      </c>
      <c r="C32" s="11" t="s">
        <v>146</v>
      </c>
      <c r="D32" s="12" t="s">
        <v>147</v>
      </c>
      <c r="E32" s="33">
        <v>1</v>
      </c>
      <c r="F32" s="12">
        <v>84.38834</v>
      </c>
      <c r="G32" s="12">
        <v>84.38834</v>
      </c>
      <c r="H32" s="12">
        <v>59.071838</v>
      </c>
      <c r="I32" s="12">
        <v>449.1047488494</v>
      </c>
      <c r="J32" s="13"/>
      <c r="K32" s="12">
        <f t="shared" si="0"/>
      </c>
      <c r="L32" s="13">
        <f t="shared" si="1"/>
        <v>0.13153242790538558</v>
      </c>
    </row>
    <row r="33" spans="1:12" ht="15">
      <c r="A33" s="35">
        <v>10</v>
      </c>
      <c r="B33" s="10" t="s">
        <v>116</v>
      </c>
      <c r="C33" s="11" t="s">
        <v>117</v>
      </c>
      <c r="D33" s="12" t="s">
        <v>118</v>
      </c>
      <c r="E33" s="33">
        <v>4</v>
      </c>
      <c r="F33" s="12">
        <v>18.940027</v>
      </c>
      <c r="G33" s="12">
        <v>18.445575</v>
      </c>
      <c r="H33" s="12">
        <v>18.076664</v>
      </c>
      <c r="I33" s="12">
        <v>15.8504576081</v>
      </c>
      <c r="J33" s="13"/>
      <c r="K33" s="12">
        <f t="shared" si="0"/>
      </c>
      <c r="L33" s="13">
        <f t="shared" si="1"/>
        <v>1.1404506069756846</v>
      </c>
    </row>
    <row r="34" spans="1:12" ht="15">
      <c r="A34" s="36"/>
      <c r="B34" s="10" t="s">
        <v>119</v>
      </c>
      <c r="C34" s="11" t="s">
        <v>120</v>
      </c>
      <c r="D34" s="12" t="s">
        <v>121</v>
      </c>
      <c r="E34" s="33">
        <v>3</v>
      </c>
      <c r="F34" s="12">
        <v>61.169874</v>
      </c>
      <c r="G34" s="12">
        <v>60.42877</v>
      </c>
      <c r="H34" s="12">
        <v>60.341135</v>
      </c>
      <c r="I34" s="12">
        <v>59.229613576</v>
      </c>
      <c r="J34" s="13"/>
      <c r="K34" s="12">
        <f t="shared" si="0"/>
      </c>
      <c r="L34" s="13">
        <f t="shared" si="1"/>
        <v>1.0187663122700228</v>
      </c>
    </row>
    <row r="35" spans="1:12" ht="15">
      <c r="A35" s="36"/>
      <c r="B35" s="10" t="s">
        <v>122</v>
      </c>
      <c r="C35" s="11" t="s">
        <v>123</v>
      </c>
      <c r="D35" s="12" t="s">
        <v>124</v>
      </c>
      <c r="E35" s="33">
        <v>22</v>
      </c>
      <c r="F35" s="12">
        <v>74.056058</v>
      </c>
      <c r="G35" s="12">
        <v>71.612978</v>
      </c>
      <c r="H35" s="12">
        <v>70.17779</v>
      </c>
      <c r="I35" s="12">
        <v>70.8097673589</v>
      </c>
      <c r="J35" s="13"/>
      <c r="K35" s="12">
        <f t="shared" si="0"/>
      </c>
      <c r="L35" s="13">
        <f t="shared" si="1"/>
        <v>0.9910749973842334</v>
      </c>
    </row>
    <row r="36" spans="1:12" ht="15">
      <c r="A36" s="36"/>
      <c r="B36" s="10" t="s">
        <v>125</v>
      </c>
      <c r="C36" s="11" t="s">
        <v>126</v>
      </c>
      <c r="D36" s="12" t="s">
        <v>34</v>
      </c>
      <c r="E36" s="33">
        <v>12</v>
      </c>
      <c r="F36" s="12">
        <v>86.299433</v>
      </c>
      <c r="G36" s="12">
        <v>85.534722</v>
      </c>
      <c r="H36" s="12">
        <v>83.784774</v>
      </c>
      <c r="I36" s="12">
        <v>66.4139871701</v>
      </c>
      <c r="J36" s="13">
        <v>1.808</v>
      </c>
      <c r="K36" s="12">
        <f t="shared" si="0"/>
        <v>120.0764888035408</v>
      </c>
      <c r="L36" s="13">
        <f t="shared" si="1"/>
        <v>1.2615531391815071</v>
      </c>
    </row>
    <row r="37" spans="1:12" ht="15">
      <c r="A37" s="36"/>
      <c r="B37" s="10" t="s">
        <v>148</v>
      </c>
      <c r="C37" s="11" t="s">
        <v>149</v>
      </c>
      <c r="D37" s="12" t="s">
        <v>150</v>
      </c>
      <c r="E37" s="33">
        <v>1</v>
      </c>
      <c r="F37" s="12">
        <v>103.595247</v>
      </c>
      <c r="G37" s="12">
        <v>96.956021</v>
      </c>
      <c r="H37" s="12">
        <v>82.412618</v>
      </c>
      <c r="I37" s="14">
        <v>358.09</v>
      </c>
      <c r="J37" s="15" t="s">
        <v>153</v>
      </c>
      <c r="K37" s="15"/>
      <c r="L37" s="13"/>
    </row>
    <row r="38" spans="1:12" ht="15">
      <c r="A38" s="37"/>
      <c r="B38" s="10" t="s">
        <v>151</v>
      </c>
      <c r="C38" s="11" t="s">
        <v>152</v>
      </c>
      <c r="D38" s="12" t="s">
        <v>150</v>
      </c>
      <c r="E38" s="33">
        <v>1</v>
      </c>
      <c r="F38" s="12">
        <v>110.508035</v>
      </c>
      <c r="G38" s="12">
        <v>85.925377</v>
      </c>
      <c r="H38" s="12">
        <v>73.036571</v>
      </c>
      <c r="I38" s="14"/>
      <c r="J38" s="15"/>
      <c r="K38" s="15"/>
      <c r="L38" s="13">
        <f>IF(I38&gt;0,H38/I38,"")</f>
      </c>
    </row>
  </sheetData>
  <sheetProtection formatCells="0" formatColumns="0" formatRows="0" insertColumns="0" insertRows="0" insertHyperlinks="0" deleteColumns="0" deleteRows="0" sort="0" autoFilter="0" pivotTables="0"/>
  <mergeCells count="11">
    <mergeCell ref="A33:A38"/>
    <mergeCell ref="J2:K2"/>
    <mergeCell ref="I37:I38"/>
    <mergeCell ref="J37:K38"/>
    <mergeCell ref="A4:A6"/>
    <mergeCell ref="A7:A12"/>
    <mergeCell ref="A13:A16"/>
    <mergeCell ref="A17:A20"/>
    <mergeCell ref="A21:A22"/>
    <mergeCell ref="A23:A24"/>
    <mergeCell ref="A25:A32"/>
  </mergeCells>
  <printOptions/>
  <pageMargins left="0.75" right="0.75" top="1" bottom="1" header="0.5" footer="0.5"/>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BOUROSU</dc:creator>
  <cp:keywords/>
  <dc:description/>
  <cp:lastModifiedBy>Cristina Bodron</cp:lastModifiedBy>
  <dcterms:created xsi:type="dcterms:W3CDTF">2016-06-29T09:37:39Z</dcterms:created>
  <dcterms:modified xsi:type="dcterms:W3CDTF">2019-09-04T08:25:26Z</dcterms:modified>
  <cp:category/>
  <cp:version/>
  <cp:contentType/>
  <cp:contentStatus/>
</cp:coreProperties>
</file>