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35" activeTab="0"/>
  </bookViews>
  <sheets>
    <sheet name="Luna August 2021" sheetId="1" r:id="rId1"/>
    <sheet name="Dict explicativ" sheetId="2" r:id="rId2"/>
    <sheet name="CONTRACTE SEMNATE" sheetId="3" r:id="rId3"/>
  </sheets>
  <definedNames/>
  <calcPr fullCalcOnLoad="1"/>
</workbook>
</file>

<file path=xl/sharedStrings.xml><?xml version="1.0" encoding="utf-8"?>
<sst xmlns="http://schemas.openxmlformats.org/spreadsheetml/2006/main" count="321" uniqueCount="191">
  <si>
    <t>DATA: 30.08.2021</t>
  </si>
  <si>
    <t>PROIECTE DEPUSE</t>
  </si>
  <si>
    <t>PROIECTE RESPINSE si RETRASE</t>
  </si>
  <si>
    <t>Axa prioritara</t>
  </si>
  <si>
    <t>Prioritatea de investitii</t>
  </si>
  <si>
    <t>Nr. Apel</t>
  </si>
  <si>
    <t>Data inchidere apel, ZZ.LL.AA</t>
  </si>
  <si>
    <t>Nr. proiecte depuse</t>
  </si>
  <si>
    <t>valoare totala, Mil LEI</t>
  </si>
  <si>
    <t>valoare eligibila, Mil LEI</t>
  </si>
  <si>
    <t>valoare solicitata, 
Mil LEI</t>
  </si>
  <si>
    <t>Din care nr. Proiecte respinse si retrase</t>
  </si>
  <si>
    <t>valoare totala,  
Mil LEI</t>
  </si>
  <si>
    <t>valoare solicitata, Mil LEI</t>
  </si>
  <si>
    <t>Nr. proiecte in selectie</t>
  </si>
  <si>
    <t>Din care conforme si eligibile</t>
  </si>
  <si>
    <t>Alocare apel/regiuneMil LEI</t>
  </si>
  <si>
    <t>% acoperire alocare apel/regiune</t>
  </si>
  <si>
    <t>1.1-1.2</t>
  </si>
  <si>
    <t>POR/2019/1/1.1/OS 1.2/1</t>
  </si>
  <si>
    <t>30.09.2020 00:00:00</t>
  </si>
  <si>
    <t>1.1.A.1</t>
  </si>
  <si>
    <t>POR/2018/1/1.1.A./1</t>
  </si>
  <si>
    <t>20.04.2019 12:00:00</t>
  </si>
  <si>
    <t>1.1.A.2</t>
  </si>
  <si>
    <t>POR/2020/1/1.1.A./2</t>
  </si>
  <si>
    <t>30.10.2020 00:00:00</t>
  </si>
  <si>
    <t>1.1.B</t>
  </si>
  <si>
    <t>POR/2018/1/1.1.B./1</t>
  </si>
  <si>
    <t>13.04.2019 12:00:00</t>
  </si>
  <si>
    <t>1.1.C.1</t>
  </si>
  <si>
    <t>POR/2017/1/1.1.C./1</t>
  </si>
  <si>
    <t>25.08.2018 10:00:00</t>
  </si>
  <si>
    <t>1.1.C.2</t>
  </si>
  <si>
    <t>POR/2020/1/1.1.C./2</t>
  </si>
  <si>
    <t>15.05.2021 12:00:00</t>
  </si>
  <si>
    <t>2.1.A.1</t>
  </si>
  <si>
    <t>POR/2016/2/2.1/A/1</t>
  </si>
  <si>
    <t>04.05.2017 12:00:00</t>
  </si>
  <si>
    <t>2.1.A.2</t>
  </si>
  <si>
    <t>POR/2019/2/2.1/A/2</t>
  </si>
  <si>
    <t>08.11.2019 12:00:00</t>
  </si>
  <si>
    <t>2.1.B</t>
  </si>
  <si>
    <t>POR/2017/2/2.1/B/1</t>
  </si>
  <si>
    <t>09.07.2018 12:00:00</t>
  </si>
  <si>
    <t>2.2.1</t>
  </si>
  <si>
    <t>POR/2016/2/2.2/1</t>
  </si>
  <si>
    <t>30.08.2017 12:00:00</t>
  </si>
  <si>
    <t>2.2.2</t>
  </si>
  <si>
    <t>POR/694/2/2 PI 2.2-IMM-Relansare</t>
  </si>
  <si>
    <t>24.03.2020 12:00:00</t>
  </si>
  <si>
    <t>2.2.3</t>
  </si>
  <si>
    <t>POR/846/2/2
(2.2-IMM Apel 2020)</t>
  </si>
  <si>
    <t>04.12.2020 00:00:00</t>
  </si>
  <si>
    <t>3.1.A.1</t>
  </si>
  <si>
    <t>POR/2016/3/3.1/A/1</t>
  </si>
  <si>
    <t>16.11.2016 10:00:00</t>
  </si>
  <si>
    <t>3.1.A.2</t>
  </si>
  <si>
    <t>POR/2017/3/3.1/A/2</t>
  </si>
  <si>
    <t>28.02.2018 10:00:00</t>
  </si>
  <si>
    <t>3.1.A.3</t>
  </si>
  <si>
    <t>POR/2020/3/3.1/A/3</t>
  </si>
  <si>
    <t>17.07.2020 00:00:00</t>
  </si>
  <si>
    <t>3.1.A_Sist-Fotov</t>
  </si>
  <si>
    <t>POR/2019/3/3.1/A/SISTEME FOTOVOLTAICE/1/7REGIUNI</t>
  </si>
  <si>
    <t>14.09.2019 10:00:00</t>
  </si>
  <si>
    <t>3.1.B.1</t>
  </si>
  <si>
    <t>POR/2016/3/3.1/B/1</t>
  </si>
  <si>
    <t>04.10.2017 10:00:00</t>
  </si>
  <si>
    <t>3.1.B.2</t>
  </si>
  <si>
    <t>POR/2020/3/3.1/B/2</t>
  </si>
  <si>
    <t>09.09.2020 10:00:00</t>
  </si>
  <si>
    <t>3.1.C</t>
  </si>
  <si>
    <t xml:space="preserve">POR/2018/3/3.1/C/1/7 REGIUNI </t>
  </si>
  <si>
    <t>18.10.2018 10:00:00</t>
  </si>
  <si>
    <t>POR/2017/3/3.2/1</t>
  </si>
  <si>
    <t>21.06.2018 12:00:00</t>
  </si>
  <si>
    <t>3.2.SUERD</t>
  </si>
  <si>
    <t>POR/2017/3/3.2/1/SUERD</t>
  </si>
  <si>
    <t>21.05.2018 12:00:00</t>
  </si>
  <si>
    <t>POR/2017/4/4.1/1</t>
  </si>
  <si>
    <t>29.03.2019 12:00:00</t>
  </si>
  <si>
    <t>POR/2017/4/4.2/1</t>
  </si>
  <si>
    <t>POR/2017/4/4.3/1</t>
  </si>
  <si>
    <t>4.4-4.4</t>
  </si>
  <si>
    <t xml:space="preserve">POR/4/2017/4/4.4/4.4/1 </t>
  </si>
  <si>
    <t>4.4-4.5</t>
  </si>
  <si>
    <t>POR/2017/4/4.4/4.5/1</t>
  </si>
  <si>
    <t>POR/2016/5/5.1/1</t>
  </si>
  <si>
    <t>25.11.2016 14:00:00</t>
  </si>
  <si>
    <t>5.1-nefin</t>
  </si>
  <si>
    <t>POR/2018/5/5.1/7REGIUNI/NEFINALIZATE</t>
  </si>
  <si>
    <t>16.07.2018 12:00:00</t>
  </si>
  <si>
    <t>5.2.1</t>
  </si>
  <si>
    <t>POR/2016/5/5.2/1</t>
  </si>
  <si>
    <t>25.11.2016 12:00:00</t>
  </si>
  <si>
    <t>5.2.2</t>
  </si>
  <si>
    <t>POR/2017/5/5.2/2</t>
  </si>
  <si>
    <t>15.10.2017 12:00:00</t>
  </si>
  <si>
    <t>5.2.SUERD</t>
  </si>
  <si>
    <t>POR/2017/5/5.2/SUERD/1</t>
  </si>
  <si>
    <t>28.12.2017 16:00:00</t>
  </si>
  <si>
    <t>6.1-nefin-National</t>
  </si>
  <si>
    <t>POR 2018/6/6.1/6 NEFINALIZATE -NATIONAL</t>
  </si>
  <si>
    <t>17.09.2018 15:00:00</t>
  </si>
  <si>
    <t>6.1.1</t>
  </si>
  <si>
    <t>POR/2016/6/6.1/1</t>
  </si>
  <si>
    <t>6.1.2</t>
  </si>
  <si>
    <t>POR/2017/6/6.1/2</t>
  </si>
  <si>
    <t>13.07.2017 15:00:00</t>
  </si>
  <si>
    <t>7.1.1</t>
  </si>
  <si>
    <t>POR/2016/7/7.1/1</t>
  </si>
  <si>
    <t>05.12.2016 00:00:00</t>
  </si>
  <si>
    <t>7.1.2</t>
  </si>
  <si>
    <t>POR/2017/7/7.1/2</t>
  </si>
  <si>
    <t>21.10.2017 12:00:00</t>
  </si>
  <si>
    <t>7.1.SUERD</t>
  </si>
  <si>
    <t>POR/2017/7/7.1/SUERD/1</t>
  </si>
  <si>
    <t>11.01.2018 10:00:00</t>
  </si>
  <si>
    <t>8.1-8.1.A</t>
  </si>
  <si>
    <t>P.O.R/2018/8/8.1/8.1.A/1/7regiuni</t>
  </si>
  <si>
    <t>21.12.2018 00:00:00</t>
  </si>
  <si>
    <t>8.1-8.1.A-Nefin</t>
  </si>
  <si>
    <t xml:space="preserve">POR/2018/8/8.1/1/8.1.A/7 regiuni – Nefinalizate
</t>
  </si>
  <si>
    <t>07.09.2018 19:00:00</t>
  </si>
  <si>
    <t>8.1-8.2.B</t>
  </si>
  <si>
    <t>POR/2017/8/8.1/8.2.B/1</t>
  </si>
  <si>
    <t>18.04.2018 12:00:00</t>
  </si>
  <si>
    <t>8.1-8.2.B-Nefin</t>
  </si>
  <si>
    <t>POR/2018/8/8.1/1/8.2.B/7 regiuni – Nefinalizate</t>
  </si>
  <si>
    <t>8.1-8.3.A</t>
  </si>
  <si>
    <t>POR/2017/8/8.1/8.3/A/1</t>
  </si>
  <si>
    <t>04.09.2017 12:00:00</t>
  </si>
  <si>
    <t>8.1-8.3.B</t>
  </si>
  <si>
    <t>POR/2017/8/8.1/8.3/B/1</t>
  </si>
  <si>
    <t>20.04.2018 12:00:00</t>
  </si>
  <si>
    <t>8.1.-8.3.C.1</t>
  </si>
  <si>
    <t>POR/2017/8/8.1/8.3/C</t>
  </si>
  <si>
    <t>30.03.2018 12:00:00</t>
  </si>
  <si>
    <t>8.1.-8.3.C.2</t>
  </si>
  <si>
    <t>P.O.R.2019/8/8.1/8.3/C</t>
  </si>
  <si>
    <t>01.07.2019 12:00:00</t>
  </si>
  <si>
    <t>8.1.B.1</t>
  </si>
  <si>
    <t xml:space="preserve">POR/8/8.1/B/1/7 regiuni
</t>
  </si>
  <si>
    <t>30.04.2021 00:00:00</t>
  </si>
  <si>
    <t>POR/2019/9/9.1/1/7REGIUNI</t>
  </si>
  <si>
    <t>31.12.2021 00:00:00</t>
  </si>
  <si>
    <t>9.1-Intreprinderi</t>
  </si>
  <si>
    <t>POR/2019/9/9.1/1/ÎNTREPRINDERI</t>
  </si>
  <si>
    <t>31.08.2020 17:00:00</t>
  </si>
  <si>
    <t>10.1-10.2</t>
  </si>
  <si>
    <t>POR/2017/10/10.1/10.2/7REGIUNI</t>
  </si>
  <si>
    <t>10.07.2018 12:00:00</t>
  </si>
  <si>
    <t>10.1-10.3</t>
  </si>
  <si>
    <t xml:space="preserve">POR/2017/10/10.1/10.3/7REGIUNI </t>
  </si>
  <si>
    <t>24.07.2018 12:00:00</t>
  </si>
  <si>
    <t>10.1.A</t>
  </si>
  <si>
    <t>POR/10/2017/10/10.1a/7regiuni</t>
  </si>
  <si>
    <t>05.07.2018 00:00:00</t>
  </si>
  <si>
    <t>10.1.B</t>
  </si>
  <si>
    <t>POR/10/2017/10/10.1b/7regiuni</t>
  </si>
  <si>
    <t>POR/2018/13/13.1/1/7 REGIUNI</t>
  </si>
  <si>
    <t>01.10.2018 16:00:00</t>
  </si>
  <si>
    <t>13.1.SUERD</t>
  </si>
  <si>
    <t>POR/2018/13/13.1/1/SUERD</t>
  </si>
  <si>
    <t xml:space="preserve">POR/2019/14/14.1/14.1/1/SPITALE REGIONALE </t>
  </si>
  <si>
    <t>15.04.2020 23:00:00</t>
  </si>
  <si>
    <t>Valoare totala este formata din cofinantare UE (FEDR) la care se adauga cofinantarea de la bugetul de stat (BS), contributia beneficiarului la cheltuielile eligibile (CBCHE), precum si cheltuielile neeligibile ale proiectului</t>
  </si>
  <si>
    <t>Valoarea eligibila este formata din cofinantare UE (FEDR) la care se adauga cofinantarea de la bugetul de stat (BS), contributia beneficiarului la cheltuielile eligibile (CBCHE)</t>
  </si>
  <si>
    <t>Valoarea solicitata este formata din cofinantare UE (FEDR) si cofinantarea de la bugetul de stat (BS)</t>
  </si>
  <si>
    <r>
      <t>Alocare apel este suma solicitata confom Ghidului solicitantului calculata in lei la cursul</t>
    </r>
    <r>
      <rPr>
        <sz val="10"/>
        <color indexed="10"/>
        <rFont val="Arial"/>
        <family val="2"/>
      </rPr>
      <t xml:space="preserve"> InforEuro </t>
    </r>
    <r>
      <rPr>
        <sz val="10"/>
        <color indexed="8"/>
        <rFont val="Arial"/>
        <family val="2"/>
      </rPr>
      <t>din luna raportarii</t>
    </r>
  </si>
  <si>
    <t>Valorile exprimate in milioane lei se calculeaza cu trei zecimale</t>
  </si>
  <si>
    <t>ex. 72.346.234 lei va fi 72,346 mil lei</t>
  </si>
  <si>
    <t>CONTRACTE SEMNATE</t>
  </si>
  <si>
    <t>Data inchidere apel, LL/ZZ/AA</t>
  </si>
  <si>
    <t>Nr</t>
  </si>
  <si>
    <t>valoare totala, 
Mil LEI</t>
  </si>
  <si>
    <t>valoare eligibila, 
Mil LEI</t>
  </si>
  <si>
    <t>Alocare apel/regiune Mil LEI</t>
  </si>
  <si>
    <t xml:space="preserve">Alocare suplimentara disponibila </t>
  </si>
  <si>
    <t>%</t>
  </si>
  <si>
    <t>valoare</t>
  </si>
  <si>
    <t>8.2-Ambulante</t>
  </si>
  <si>
    <t>P.O.R./2018/8/8.1/8.2/1-Ambulante</t>
  </si>
  <si>
    <t>12.12.2018 12:00:00</t>
  </si>
  <si>
    <t>10.1A/APC</t>
  </si>
  <si>
    <t xml:space="preserve">POR/10/2018/10/10.1a/APC/7regiuni </t>
  </si>
  <si>
    <t>31.12.2020 15:00:00</t>
  </si>
  <si>
    <t>10.1b/APC</t>
  </si>
  <si>
    <t xml:space="preserve">POR/10/2018/10/10.1b/APC/7regiuni </t>
  </si>
  <si>
    <t>ALOCARE NATIONALA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</si>
</sst>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9">
    <font>
      <sz val="10"/>
      <color rgb="FF000000"/>
      <name val="Arial"/>
      <family val="2"/>
    </font>
    <font>
      <sz val="11"/>
      <color indexed="8"/>
      <name val="Calibri"/>
      <family val="2"/>
    </font>
    <font>
      <sz val="10"/>
      <color indexed="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FF"/>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double">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double">
        <color rgb="FF000000"/>
      </right>
      <top>
        <color indexed="63"/>
      </top>
      <bottom style="thin">
        <color rgb="FF000000"/>
      </bottom>
    </border>
    <border>
      <left style="thin">
        <color rgb="FF000000"/>
      </left>
      <right>
        <color indexed="63"/>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9">
    <xf numFmtId="0" fontId="0" fillId="0" borderId="0" xfId="0" applyFill="1" applyAlignment="1">
      <alignment/>
    </xf>
    <xf numFmtId="0" fontId="0" fillId="33" borderId="10" xfId="0" applyFill="1" applyBorder="1" applyAlignment="1">
      <alignment horizontal="center" vertical="center" wrapText="1"/>
    </xf>
    <xf numFmtId="0" fontId="38" fillId="33" borderId="10" xfId="0"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164" fontId="0" fillId="0" borderId="0" xfId="0" applyNumberFormat="1" applyFill="1" applyAlignment="1">
      <alignment/>
    </xf>
    <xf numFmtId="164" fontId="38" fillId="33" borderId="10" xfId="0" applyNumberFormat="1" applyFont="1" applyFill="1" applyBorder="1" applyAlignment="1">
      <alignment horizontal="center" vertical="center" wrapText="1"/>
    </xf>
    <xf numFmtId="164" fontId="38" fillId="33" borderId="11" xfId="0" applyNumberFormat="1" applyFont="1" applyFill="1" applyBorder="1" applyAlignment="1">
      <alignment horizontal="center" vertical="center" wrapText="1"/>
    </xf>
    <xf numFmtId="49" fontId="0" fillId="0" borderId="0" xfId="0" applyNumberFormat="1" applyFill="1" applyAlignment="1">
      <alignment horizontal="center"/>
    </xf>
    <xf numFmtId="49" fontId="38" fillId="33" borderId="10" xfId="0" applyNumberFormat="1" applyFont="1" applyFill="1" applyBorder="1" applyAlignment="1">
      <alignment horizontal="center" vertical="center" wrapText="1"/>
    </xf>
    <xf numFmtId="49" fontId="0" fillId="0" borderId="0" xfId="0" applyNumberFormat="1" applyFill="1" applyAlignment="1">
      <alignment horizontal="center"/>
    </xf>
    <xf numFmtId="10" fontId="0" fillId="0" borderId="0" xfId="0" applyNumberFormat="1" applyFill="1" applyAlignment="1">
      <alignment/>
    </xf>
    <xf numFmtId="10" fontId="38" fillId="33" borderId="10" xfId="0" applyNumberFormat="1" applyFont="1" applyFill="1" applyBorder="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wrapText="1"/>
    </xf>
    <xf numFmtId="49" fontId="0" fillId="33" borderId="10" xfId="0" applyNumberFormat="1" applyFill="1" applyBorder="1" applyAlignment="1">
      <alignment horizontal="center" vertical="center" wrapText="1"/>
    </xf>
    <xf numFmtId="164" fontId="0" fillId="33" borderId="10" xfId="0" applyNumberFormat="1" applyFill="1" applyBorder="1" applyAlignment="1">
      <alignment horizontal="center" vertical="center" wrapText="1"/>
    </xf>
    <xf numFmtId="10" fontId="0" fillId="33" borderId="10" xfId="0" applyNumberFormat="1" applyFill="1" applyBorder="1" applyAlignment="1">
      <alignment horizontal="center" vertical="center" wrapText="1"/>
    </xf>
    <xf numFmtId="1" fontId="38" fillId="33" borderId="10" xfId="0" applyNumberFormat="1" applyFont="1" applyFill="1" applyBorder="1" applyAlignment="1">
      <alignment horizontal="center" vertical="center" wrapText="1"/>
    </xf>
    <xf numFmtId="1" fontId="0" fillId="0" borderId="0" xfId="0" applyNumberFormat="1" applyFill="1" applyAlignment="1">
      <alignment horizontal="center"/>
    </xf>
    <xf numFmtId="1" fontId="38" fillId="33" borderId="12" xfId="0" applyNumberFormat="1" applyFont="1" applyFill="1" applyBorder="1" applyAlignment="1">
      <alignment horizontal="center" vertical="center" wrapText="1"/>
    </xf>
    <xf numFmtId="1" fontId="0" fillId="34" borderId="0" xfId="0" applyNumberFormat="1" applyFill="1" applyAlignment="1">
      <alignment horizontal="center"/>
    </xf>
    <xf numFmtId="1" fontId="38" fillId="35" borderId="10" xfId="0" applyNumberFormat="1" applyFont="1" applyFill="1" applyBorder="1" applyAlignment="1">
      <alignment horizontal="center" vertical="center" wrapText="1"/>
    </xf>
    <xf numFmtId="0" fontId="0" fillId="33" borderId="13" xfId="0" applyFill="1" applyBorder="1" applyAlignment="1">
      <alignment horizontal="center"/>
    </xf>
    <xf numFmtId="10" fontId="0" fillId="33" borderId="13" xfId="0" applyNumberFormat="1" applyFill="1" applyBorder="1" applyAlignment="1">
      <alignment horizontal="center"/>
    </xf>
    <xf numFmtId="1" fontId="0" fillId="33" borderId="13" xfId="0" applyNumberFormat="1" applyFill="1" applyBorder="1" applyAlignment="1">
      <alignment horizontal="center"/>
    </xf>
    <xf numFmtId="1" fontId="0" fillId="33" borderId="10" xfId="0" applyNumberFormat="1" applyFill="1" applyBorder="1" applyAlignment="1">
      <alignment horizontal="center" vertical="center" wrapText="1"/>
    </xf>
    <xf numFmtId="1" fontId="0" fillId="0" borderId="0" xfId="0" applyNumberFormat="1" applyFill="1" applyAlignment="1">
      <alignment/>
    </xf>
    <xf numFmtId="164" fontId="0" fillId="33" borderId="13" xfId="0" applyNumberFormat="1" applyFill="1" applyBorder="1" applyAlignment="1">
      <alignment horizontal="center"/>
    </xf>
    <xf numFmtId="164" fontId="0" fillId="33" borderId="0" xfId="0" applyNumberFormat="1" applyFill="1" applyAlignment="1">
      <alignment horizontal="center"/>
    </xf>
    <xf numFmtId="164" fontId="0" fillId="0" borderId="0" xfId="0" applyNumberFormat="1" applyAlignment="1">
      <alignment horizontal="right"/>
    </xf>
    <xf numFmtId="0" fontId="38" fillId="33" borderId="13" xfId="0" applyFont="1" applyFill="1" applyBorder="1" applyAlignment="1">
      <alignment horizontal="center"/>
    </xf>
    <xf numFmtId="0" fontId="38" fillId="33" borderId="14" xfId="0" applyFont="1" applyFill="1" applyBorder="1" applyAlignment="1">
      <alignment horizontal="center"/>
    </xf>
    <xf numFmtId="0" fontId="38" fillId="33" borderId="12" xfId="0" applyFont="1" applyFill="1" applyBorder="1" applyAlignment="1">
      <alignment horizontal="center"/>
    </xf>
    <xf numFmtId="0" fontId="38" fillId="33" borderId="10" xfId="0" applyFont="1" applyFill="1" applyBorder="1" applyAlignment="1">
      <alignment horizontal="center"/>
    </xf>
    <xf numFmtId="0" fontId="38" fillId="33" borderId="11" xfId="0" applyFont="1" applyFill="1" applyBorder="1" applyAlignment="1">
      <alignment horizontal="center"/>
    </xf>
    <xf numFmtId="0" fontId="0" fillId="0" borderId="0" xfId="0" applyFill="1" applyAlignment="1">
      <alignment horizontal="left" wrapText="1"/>
    </xf>
    <xf numFmtId="164" fontId="0" fillId="33" borderId="15" xfId="0" applyNumberFormat="1" applyFill="1" applyBorder="1" applyAlignment="1">
      <alignment horizontal="center" vertical="center" wrapText="1"/>
    </xf>
    <xf numFmtId="164" fontId="0" fillId="33" borderId="12" xfId="0" applyNumberForma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8"/>
  <sheetViews>
    <sheetView tabSelected="1" zoomScalePageLayoutView="0" workbookViewId="0" topLeftCell="A26">
      <selection activeCell="A49" sqref="A49:IV49"/>
    </sheetView>
  </sheetViews>
  <sheetFormatPr defaultColWidth="9.140625" defaultRowHeight="12.75"/>
  <cols>
    <col min="1" max="1" width="9.140625" style="4" customWidth="1"/>
    <col min="2" max="2" width="14.28125" style="10" customWidth="1"/>
    <col min="3" max="3" width="41.57421875" style="4" customWidth="1"/>
    <col min="4" max="4" width="19.28125" style="4" customWidth="1"/>
    <col min="5" max="5" width="9.421875" style="19" customWidth="1"/>
    <col min="6" max="6" width="14.28125" style="5" customWidth="1"/>
    <col min="7" max="7" width="20.00390625" style="5" customWidth="1"/>
    <col min="8" max="8" width="17.421875" style="5" customWidth="1"/>
    <col min="9" max="9" width="10.57421875" style="19" customWidth="1"/>
    <col min="10" max="10" width="13.7109375" style="5" customWidth="1"/>
    <col min="11" max="11" width="13.57421875" style="5" customWidth="1"/>
    <col min="12" max="12" width="13.7109375" style="5" customWidth="1"/>
    <col min="13" max="13" width="9.140625" style="19" customWidth="1"/>
    <col min="14" max="14" width="10.140625" style="19" customWidth="1"/>
    <col min="15" max="15" width="12.57421875" style="5" customWidth="1"/>
    <col min="16" max="16" width="11.8515625" style="11" customWidth="1"/>
    <col min="17" max="17" width="21.00390625" style="0" customWidth="1"/>
  </cols>
  <sheetData>
    <row r="1" ht="12.75">
      <c r="B1" s="10" t="s">
        <v>0</v>
      </c>
    </row>
    <row r="2" spans="1:14" ht="12.75">
      <c r="A2" s="3"/>
      <c r="B2" s="8"/>
      <c r="C2" s="3"/>
      <c r="D2" s="3"/>
      <c r="E2" s="31" t="s">
        <v>1</v>
      </c>
      <c r="F2" s="31"/>
      <c r="G2" s="31"/>
      <c r="H2" s="32"/>
      <c r="I2" s="33" t="s">
        <v>2</v>
      </c>
      <c r="J2" s="34"/>
      <c r="K2" s="34"/>
      <c r="L2" s="35"/>
      <c r="M2" s="21"/>
      <c r="N2" s="21"/>
    </row>
    <row r="3" spans="1:16" ht="63.75" customHeight="1">
      <c r="A3" s="2" t="s">
        <v>3</v>
      </c>
      <c r="B3" s="9" t="s">
        <v>4</v>
      </c>
      <c r="C3" s="2" t="s">
        <v>5</v>
      </c>
      <c r="D3" s="2" t="s">
        <v>6</v>
      </c>
      <c r="E3" s="18" t="s">
        <v>7</v>
      </c>
      <c r="F3" s="6" t="s">
        <v>8</v>
      </c>
      <c r="G3" s="6" t="s">
        <v>9</v>
      </c>
      <c r="H3" s="7" t="s">
        <v>10</v>
      </c>
      <c r="I3" s="20" t="s">
        <v>11</v>
      </c>
      <c r="J3" s="6" t="s">
        <v>12</v>
      </c>
      <c r="K3" s="6" t="s">
        <v>9</v>
      </c>
      <c r="L3" s="7" t="s">
        <v>13</v>
      </c>
      <c r="M3" s="20" t="s">
        <v>14</v>
      </c>
      <c r="N3" s="22" t="s">
        <v>15</v>
      </c>
      <c r="O3" s="6" t="s">
        <v>16</v>
      </c>
      <c r="P3" s="12" t="s">
        <v>17</v>
      </c>
    </row>
    <row r="4" spans="1:16" ht="12.75">
      <c r="A4" s="3">
        <v>1</v>
      </c>
      <c r="B4" s="8" t="s">
        <v>18</v>
      </c>
      <c r="C4" s="3" t="s">
        <v>19</v>
      </c>
      <c r="D4" s="3" t="s">
        <v>20</v>
      </c>
      <c r="E4" s="19">
        <v>11</v>
      </c>
      <c r="F4" s="5">
        <v>140.349411</v>
      </c>
      <c r="G4" s="5">
        <v>123.933609</v>
      </c>
      <c r="H4" s="5">
        <v>88.74729</v>
      </c>
      <c r="I4" s="19">
        <v>7</v>
      </c>
      <c r="J4" s="5">
        <v>66.998291</v>
      </c>
      <c r="K4" s="5">
        <v>61.947411</v>
      </c>
      <c r="L4" s="5">
        <v>44.938267</v>
      </c>
      <c r="M4" s="19">
        <v>4</v>
      </c>
      <c r="N4" s="19">
        <v>4</v>
      </c>
      <c r="O4" s="5">
        <v>143.6889949485</v>
      </c>
      <c r="P4" s="11">
        <f aca="true" t="shared" si="0" ref="P4:P35">IF(O4&gt;0,(H4-L4)/O4,"")</f>
        <v>0.30488781006298865</v>
      </c>
    </row>
    <row r="5" spans="1:16" ht="12.75">
      <c r="A5" s="3">
        <v>1</v>
      </c>
      <c r="B5" s="8" t="s">
        <v>21</v>
      </c>
      <c r="C5" s="3" t="s">
        <v>22</v>
      </c>
      <c r="D5" s="3" t="s">
        <v>23</v>
      </c>
      <c r="E5" s="19">
        <v>6</v>
      </c>
      <c r="F5" s="5">
        <v>78.720682</v>
      </c>
      <c r="G5" s="5">
        <v>66.069433</v>
      </c>
      <c r="H5" s="5">
        <v>40.794506</v>
      </c>
      <c r="I5" s="19">
        <v>5</v>
      </c>
      <c r="J5" s="5">
        <v>72.241921</v>
      </c>
      <c r="K5" s="5">
        <v>59.786538</v>
      </c>
      <c r="L5" s="5">
        <v>37.346371</v>
      </c>
      <c r="M5" s="19">
        <v>0</v>
      </c>
      <c r="N5" s="19">
        <v>0</v>
      </c>
      <c r="O5" s="5">
        <v>29.7574018935</v>
      </c>
      <c r="P5" s="11">
        <f t="shared" si="0"/>
        <v>0.11587486744779245</v>
      </c>
    </row>
    <row r="6" spans="1:16" ht="12.75">
      <c r="A6" s="3">
        <v>1</v>
      </c>
      <c r="B6" s="8" t="s">
        <v>24</v>
      </c>
      <c r="C6" s="3" t="s">
        <v>25</v>
      </c>
      <c r="D6" s="3" t="s">
        <v>26</v>
      </c>
      <c r="E6" s="19">
        <v>7</v>
      </c>
      <c r="F6" s="5">
        <v>112.295836</v>
      </c>
      <c r="G6" s="5">
        <v>97.493252</v>
      </c>
      <c r="H6" s="5">
        <v>62.409595</v>
      </c>
      <c r="I6" s="19">
        <v>4</v>
      </c>
      <c r="J6" s="5">
        <v>44.411535</v>
      </c>
      <c r="K6" s="5">
        <v>37.545243</v>
      </c>
      <c r="L6" s="5">
        <v>24.50008</v>
      </c>
      <c r="M6" s="19">
        <v>3</v>
      </c>
      <c r="N6" s="19">
        <v>3</v>
      </c>
      <c r="O6" s="5">
        <v>29.7574018935</v>
      </c>
      <c r="P6" s="11">
        <f t="shared" si="0"/>
        <v>1.2739524483916955</v>
      </c>
    </row>
    <row r="7" spans="1:16" ht="12.75">
      <c r="A7" s="3">
        <v>1</v>
      </c>
      <c r="B7" s="8" t="s">
        <v>27</v>
      </c>
      <c r="C7" s="3" t="s">
        <v>28</v>
      </c>
      <c r="D7" s="3" t="s">
        <v>29</v>
      </c>
      <c r="E7" s="19">
        <v>1</v>
      </c>
      <c r="F7" s="5">
        <v>18.460795</v>
      </c>
      <c r="G7" s="5">
        <v>17.399087</v>
      </c>
      <c r="H7" s="5">
        <v>9.113449</v>
      </c>
      <c r="I7" s="19">
        <v>0</v>
      </c>
      <c r="J7" s="5">
        <v>0</v>
      </c>
      <c r="K7" s="5">
        <v>0</v>
      </c>
      <c r="L7" s="5">
        <v>0</v>
      </c>
      <c r="M7" s="19">
        <v>0</v>
      </c>
      <c r="N7" s="19">
        <v>0</v>
      </c>
      <c r="O7" s="5">
        <v>29.442913122</v>
      </c>
      <c r="P7" s="11">
        <f t="shared" si="0"/>
        <v>0.30952946001767573</v>
      </c>
    </row>
    <row r="8" spans="1:16" ht="12.75">
      <c r="A8" s="3">
        <v>1</v>
      </c>
      <c r="B8" s="8" t="s">
        <v>30</v>
      </c>
      <c r="C8" s="3" t="s">
        <v>31</v>
      </c>
      <c r="D8" s="3" t="s">
        <v>32</v>
      </c>
      <c r="E8" s="19">
        <v>32</v>
      </c>
      <c r="F8" s="5">
        <v>37.137777</v>
      </c>
      <c r="G8" s="5">
        <v>30.089968</v>
      </c>
      <c r="H8" s="5">
        <v>27.058165</v>
      </c>
      <c r="I8" s="19">
        <v>32</v>
      </c>
      <c r="J8" s="5">
        <v>37.137777</v>
      </c>
      <c r="K8" s="5">
        <v>30.089968</v>
      </c>
      <c r="L8" s="5">
        <v>27.058165</v>
      </c>
      <c r="M8" s="19">
        <v>0</v>
      </c>
      <c r="N8" s="19">
        <v>0</v>
      </c>
      <c r="O8" s="5">
        <v>28.982536326</v>
      </c>
      <c r="P8" s="11">
        <f t="shared" si="0"/>
        <v>0</v>
      </c>
    </row>
    <row r="9" spans="1:16" ht="12.75">
      <c r="A9" s="3">
        <v>1</v>
      </c>
      <c r="B9" s="8" t="s">
        <v>33</v>
      </c>
      <c r="C9" s="3" t="s">
        <v>34</v>
      </c>
      <c r="D9" s="3" t="s">
        <v>35</v>
      </c>
      <c r="E9" s="19">
        <v>26</v>
      </c>
      <c r="F9" s="5">
        <v>31.658833</v>
      </c>
      <c r="G9" s="5">
        <v>27.385311</v>
      </c>
      <c r="H9" s="5">
        <v>23.095352</v>
      </c>
      <c r="I9" s="19">
        <v>17</v>
      </c>
      <c r="J9" s="5">
        <v>20.395683</v>
      </c>
      <c r="K9" s="5">
        <v>17.434854</v>
      </c>
      <c r="L9" s="5">
        <v>14.766467</v>
      </c>
      <c r="M9" s="19">
        <v>9</v>
      </c>
      <c r="N9" s="19">
        <v>7</v>
      </c>
      <c r="O9" s="5">
        <v>28.982536326</v>
      </c>
      <c r="P9" s="11">
        <f t="shared" si="0"/>
        <v>0.28737598760561966</v>
      </c>
    </row>
    <row r="10" spans="1:16" ht="12.75">
      <c r="A10" s="3">
        <v>2</v>
      </c>
      <c r="B10" s="8" t="s">
        <v>36</v>
      </c>
      <c r="C10" s="3" t="s">
        <v>37</v>
      </c>
      <c r="D10" s="3" t="s">
        <v>38</v>
      </c>
      <c r="E10" s="19">
        <v>483</v>
      </c>
      <c r="F10" s="5">
        <v>501.804137</v>
      </c>
      <c r="G10" s="5">
        <v>423.728765</v>
      </c>
      <c r="H10" s="5">
        <v>344.297579</v>
      </c>
      <c r="I10" s="19">
        <v>249</v>
      </c>
      <c r="J10" s="5">
        <v>254.679246</v>
      </c>
      <c r="K10" s="5">
        <v>216.359228</v>
      </c>
      <c r="L10" s="5">
        <v>175.842026</v>
      </c>
      <c r="M10" s="19">
        <v>0</v>
      </c>
      <c r="N10" s="19">
        <v>0</v>
      </c>
      <c r="O10" s="5">
        <v>303.134871</v>
      </c>
      <c r="P10" s="11">
        <f t="shared" si="0"/>
        <v>0.555711563121354</v>
      </c>
    </row>
    <row r="11" spans="1:16" ht="12.75">
      <c r="A11" s="3">
        <v>2</v>
      </c>
      <c r="B11" s="8" t="s">
        <v>39</v>
      </c>
      <c r="C11" s="3" t="s">
        <v>40</v>
      </c>
      <c r="D11" s="3" t="s">
        <v>41</v>
      </c>
      <c r="E11" s="19">
        <v>626</v>
      </c>
      <c r="F11" s="5">
        <v>713.005119</v>
      </c>
      <c r="G11" s="5">
        <v>600.399821</v>
      </c>
      <c r="H11" s="5">
        <v>484.338132</v>
      </c>
      <c r="I11" s="19">
        <v>146</v>
      </c>
      <c r="J11" s="5">
        <v>162.72153</v>
      </c>
      <c r="K11" s="5">
        <v>138.313081</v>
      </c>
      <c r="L11" s="5">
        <v>111.231251</v>
      </c>
      <c r="M11" s="19">
        <v>342</v>
      </c>
      <c r="N11" s="19">
        <v>342</v>
      </c>
      <c r="O11" s="5">
        <v>129.23859</v>
      </c>
      <c r="P11" s="11">
        <f t="shared" si="0"/>
        <v>2.886961866420858</v>
      </c>
    </row>
    <row r="12" spans="1:16" ht="12.75">
      <c r="A12" s="3">
        <v>2</v>
      </c>
      <c r="B12" s="8" t="s">
        <v>42</v>
      </c>
      <c r="C12" s="3" t="s">
        <v>43</v>
      </c>
      <c r="D12" s="3" t="s">
        <v>44</v>
      </c>
      <c r="E12" s="19">
        <v>10</v>
      </c>
      <c r="F12" s="5">
        <v>263.945162</v>
      </c>
      <c r="G12" s="5">
        <v>212.031969</v>
      </c>
      <c r="H12" s="5">
        <v>135.491987</v>
      </c>
      <c r="I12" s="19">
        <v>5</v>
      </c>
      <c r="J12" s="5">
        <v>153.759609</v>
      </c>
      <c r="K12" s="5">
        <v>128.518229</v>
      </c>
      <c r="L12" s="5">
        <v>79.824236</v>
      </c>
      <c r="M12" s="19">
        <v>0</v>
      </c>
      <c r="N12" s="19">
        <v>0</v>
      </c>
      <c r="O12" s="5">
        <v>57.71580852</v>
      </c>
      <c r="P12" s="11">
        <f t="shared" si="0"/>
        <v>0.9645147911375044</v>
      </c>
    </row>
    <row r="13" spans="1:16" ht="12.75">
      <c r="A13" s="3">
        <v>2</v>
      </c>
      <c r="B13" s="8" t="s">
        <v>45</v>
      </c>
      <c r="C13" s="3" t="s">
        <v>46</v>
      </c>
      <c r="D13" s="3" t="s">
        <v>47</v>
      </c>
      <c r="E13" s="19">
        <v>205</v>
      </c>
      <c r="F13" s="5">
        <v>984.629766</v>
      </c>
      <c r="G13" s="5">
        <v>826.429965</v>
      </c>
      <c r="H13" s="5">
        <v>547.49001</v>
      </c>
      <c r="I13" s="19">
        <v>95</v>
      </c>
      <c r="J13" s="5">
        <v>448.063841</v>
      </c>
      <c r="K13" s="5">
        <v>373.233246</v>
      </c>
      <c r="L13" s="5">
        <v>251.037744</v>
      </c>
      <c r="M13" s="19">
        <v>0</v>
      </c>
      <c r="N13" s="19">
        <v>0</v>
      </c>
      <c r="O13" s="5">
        <v>463.1688564585</v>
      </c>
      <c r="P13" s="11">
        <f t="shared" si="0"/>
        <v>0.6400522441572282</v>
      </c>
    </row>
    <row r="14" spans="1:16" ht="12.75">
      <c r="A14" s="3">
        <v>2</v>
      </c>
      <c r="B14" s="8" t="s">
        <v>48</v>
      </c>
      <c r="C14" s="3" t="s">
        <v>49</v>
      </c>
      <c r="D14" s="3" t="s">
        <v>50</v>
      </c>
      <c r="E14" s="19">
        <v>545</v>
      </c>
      <c r="F14" s="5">
        <v>3290.139101</v>
      </c>
      <c r="G14" s="5">
        <v>2746.995341</v>
      </c>
      <c r="H14" s="5">
        <v>1895.964496</v>
      </c>
      <c r="I14" s="19">
        <v>90</v>
      </c>
      <c r="J14" s="5">
        <v>575.011928</v>
      </c>
      <c r="K14" s="5">
        <v>459.1445</v>
      </c>
      <c r="L14" s="5">
        <v>315.311053</v>
      </c>
      <c r="M14" s="19">
        <v>441</v>
      </c>
      <c r="N14" s="19">
        <v>441</v>
      </c>
      <c r="O14" s="5">
        <v>350.0632682775</v>
      </c>
      <c r="P14" s="11">
        <f t="shared" si="0"/>
        <v>4.515336472682973</v>
      </c>
    </row>
    <row r="15" spans="1:16" ht="12.75">
      <c r="A15" s="3">
        <v>2</v>
      </c>
      <c r="B15" s="8" t="s">
        <v>51</v>
      </c>
      <c r="C15" s="3" t="s">
        <v>52</v>
      </c>
      <c r="D15" s="3" t="s">
        <v>53</v>
      </c>
      <c r="E15" s="19">
        <v>170</v>
      </c>
      <c r="F15" s="5">
        <v>4894.44231</v>
      </c>
      <c r="G15" s="5">
        <v>4086.600146</v>
      </c>
      <c r="H15" s="5">
        <v>2703.739634</v>
      </c>
      <c r="I15" s="19">
        <v>16</v>
      </c>
      <c r="J15" s="5">
        <v>417.093619</v>
      </c>
      <c r="K15" s="5">
        <v>349.792845</v>
      </c>
      <c r="L15" s="5">
        <v>227.027634</v>
      </c>
      <c r="M15" s="19">
        <v>154</v>
      </c>
      <c r="N15" s="19">
        <v>154</v>
      </c>
      <c r="O15" s="5">
        <v>129.2631975</v>
      </c>
      <c r="P15" s="11">
        <f t="shared" si="0"/>
        <v>19.16022539980879</v>
      </c>
    </row>
    <row r="16" spans="1:16" ht="12.75">
      <c r="A16" s="3">
        <v>3</v>
      </c>
      <c r="B16" s="8" t="s">
        <v>54</v>
      </c>
      <c r="C16" s="3" t="s">
        <v>55</v>
      </c>
      <c r="D16" s="3" t="s">
        <v>56</v>
      </c>
      <c r="E16" s="19">
        <v>7</v>
      </c>
      <c r="F16" s="5">
        <v>31.221249</v>
      </c>
      <c r="G16" s="5">
        <v>29.573199</v>
      </c>
      <c r="H16" s="5">
        <v>17.743919</v>
      </c>
      <c r="I16" s="19">
        <v>4</v>
      </c>
      <c r="J16" s="5">
        <v>27.4909</v>
      </c>
      <c r="K16" s="5">
        <v>26.562216</v>
      </c>
      <c r="L16" s="5">
        <v>15.93733</v>
      </c>
      <c r="M16" s="19">
        <v>0</v>
      </c>
      <c r="N16" s="19">
        <v>0</v>
      </c>
      <c r="O16" s="5">
        <v>35.106457206</v>
      </c>
      <c r="P16" s="11">
        <f t="shared" si="0"/>
        <v>0.0514603051341575</v>
      </c>
    </row>
    <row r="17" spans="1:16" ht="12.75">
      <c r="A17" s="3">
        <v>3</v>
      </c>
      <c r="B17" s="8" t="s">
        <v>57</v>
      </c>
      <c r="C17" s="3" t="s">
        <v>58</v>
      </c>
      <c r="D17" s="3" t="s">
        <v>59</v>
      </c>
      <c r="E17" s="19">
        <v>2</v>
      </c>
      <c r="F17" s="5">
        <v>8.337739</v>
      </c>
      <c r="G17" s="5">
        <v>6.84447</v>
      </c>
      <c r="H17" s="5">
        <v>4.106682</v>
      </c>
      <c r="I17" s="19">
        <v>0</v>
      </c>
      <c r="J17" s="5">
        <v>0</v>
      </c>
      <c r="K17" s="5">
        <v>0</v>
      </c>
      <c r="L17" s="5">
        <v>0</v>
      </c>
      <c r="M17" s="19">
        <v>0</v>
      </c>
      <c r="N17" s="19">
        <v>0</v>
      </c>
      <c r="O17" s="5">
        <v>35.106457206</v>
      </c>
      <c r="P17" s="11">
        <f t="shared" si="0"/>
        <v>0.11697796721277054</v>
      </c>
    </row>
    <row r="18" spans="1:16" ht="12.75">
      <c r="A18" s="3">
        <v>3</v>
      </c>
      <c r="B18" s="8" t="s">
        <v>60</v>
      </c>
      <c r="C18" s="3" t="s">
        <v>61</v>
      </c>
      <c r="D18" s="3" t="s">
        <v>62</v>
      </c>
      <c r="E18" s="19">
        <v>1</v>
      </c>
      <c r="F18" s="5">
        <v>11.22228</v>
      </c>
      <c r="G18" s="5">
        <v>10.765201</v>
      </c>
      <c r="H18" s="5">
        <v>6.459121</v>
      </c>
      <c r="I18" s="19">
        <v>0</v>
      </c>
      <c r="J18" s="5">
        <v>0</v>
      </c>
      <c r="K18" s="5">
        <v>0</v>
      </c>
      <c r="L18" s="5">
        <v>0</v>
      </c>
      <c r="M18" s="19">
        <v>1</v>
      </c>
      <c r="N18" s="19">
        <v>1</v>
      </c>
      <c r="O18" s="5">
        <v>28.6811387445</v>
      </c>
      <c r="P18" s="11">
        <f t="shared" si="0"/>
        <v>0.2252044822048296</v>
      </c>
    </row>
    <row r="19" spans="1:16" ht="12.75">
      <c r="A19" s="3">
        <v>3</v>
      </c>
      <c r="B19" s="8" t="s">
        <v>63</v>
      </c>
      <c r="C19" s="3" t="s">
        <v>64</v>
      </c>
      <c r="D19" s="3" t="s">
        <v>65</v>
      </c>
      <c r="E19" s="19">
        <v>1</v>
      </c>
      <c r="F19" s="5">
        <v>93.915293</v>
      </c>
      <c r="G19" s="5">
        <v>91.179896</v>
      </c>
      <c r="H19" s="5">
        <v>89.356298</v>
      </c>
      <c r="I19" s="19">
        <v>0</v>
      </c>
      <c r="J19" s="5">
        <v>0</v>
      </c>
      <c r="K19" s="5">
        <v>0</v>
      </c>
      <c r="L19" s="5">
        <v>0</v>
      </c>
      <c r="M19" s="19">
        <v>0</v>
      </c>
      <c r="N19" s="19">
        <v>0</v>
      </c>
      <c r="O19" s="5">
        <v>92.549407923</v>
      </c>
      <c r="P19" s="11">
        <f t="shared" si="0"/>
        <v>0.965498321440839</v>
      </c>
    </row>
    <row r="20" spans="1:16" ht="12.75">
      <c r="A20" s="3">
        <v>3</v>
      </c>
      <c r="B20" s="8" t="s">
        <v>66</v>
      </c>
      <c r="C20" s="3" t="s">
        <v>67</v>
      </c>
      <c r="D20" s="3" t="s">
        <v>68</v>
      </c>
      <c r="E20" s="19">
        <v>63</v>
      </c>
      <c r="F20" s="5">
        <v>600.023064</v>
      </c>
      <c r="G20" s="5">
        <v>470.531228</v>
      </c>
      <c r="H20" s="5">
        <v>450.987738</v>
      </c>
      <c r="I20" s="19">
        <v>24</v>
      </c>
      <c r="J20" s="5">
        <v>162.498407</v>
      </c>
      <c r="K20" s="5">
        <v>142.882327</v>
      </c>
      <c r="L20" s="5">
        <v>134.684282</v>
      </c>
      <c r="M20" s="19">
        <v>0</v>
      </c>
      <c r="N20" s="19">
        <v>0</v>
      </c>
      <c r="O20" s="5">
        <v>289.6648977525</v>
      </c>
      <c r="P20" s="11">
        <f t="shared" si="0"/>
        <v>1.0919633633698376</v>
      </c>
    </row>
    <row r="21" spans="1:16" ht="12.75">
      <c r="A21" s="3">
        <v>3</v>
      </c>
      <c r="B21" s="8" t="s">
        <v>69</v>
      </c>
      <c r="C21" s="3" t="s">
        <v>70</v>
      </c>
      <c r="D21" s="3" t="s">
        <v>71</v>
      </c>
      <c r="E21" s="19">
        <v>47</v>
      </c>
      <c r="F21" s="5">
        <v>328.321926</v>
      </c>
      <c r="G21" s="5">
        <v>274.772997</v>
      </c>
      <c r="H21" s="5">
        <v>266.01431</v>
      </c>
      <c r="I21" s="19">
        <v>7</v>
      </c>
      <c r="J21" s="5">
        <v>37.997289</v>
      </c>
      <c r="K21" s="5">
        <v>37.004539</v>
      </c>
      <c r="L21" s="5">
        <v>36.057316</v>
      </c>
      <c r="M21" s="19">
        <v>40</v>
      </c>
      <c r="N21" s="19">
        <v>18</v>
      </c>
      <c r="O21" s="5">
        <v>50.9679743205</v>
      </c>
      <c r="P21" s="11">
        <f t="shared" si="0"/>
        <v>4.511793867929105</v>
      </c>
    </row>
    <row r="22" spans="1:16" ht="12.75">
      <c r="A22" s="3">
        <v>3</v>
      </c>
      <c r="B22" s="8" t="s">
        <v>72</v>
      </c>
      <c r="C22" s="3" t="s">
        <v>73</v>
      </c>
      <c r="D22" s="3" t="s">
        <v>74</v>
      </c>
      <c r="E22" s="19">
        <v>13</v>
      </c>
      <c r="F22" s="5">
        <v>163.942649</v>
      </c>
      <c r="G22" s="5">
        <v>159.579904</v>
      </c>
      <c r="H22" s="5">
        <v>156.388056</v>
      </c>
      <c r="I22" s="19">
        <v>5</v>
      </c>
      <c r="J22" s="5">
        <v>51.532452</v>
      </c>
      <c r="K22" s="5">
        <v>51.445247</v>
      </c>
      <c r="L22" s="5">
        <v>50.416341</v>
      </c>
      <c r="M22" s="19">
        <v>1</v>
      </c>
      <c r="N22" s="19">
        <v>1</v>
      </c>
      <c r="O22" s="5">
        <v>148.3681701315</v>
      </c>
      <c r="P22" s="11">
        <f t="shared" si="0"/>
        <v>0.7142483115217796</v>
      </c>
    </row>
    <row r="23" spans="1:16" ht="12.75">
      <c r="A23" s="3">
        <v>3</v>
      </c>
      <c r="B23" s="8">
        <v>3.2</v>
      </c>
      <c r="C23" s="3" t="s">
        <v>75</v>
      </c>
      <c r="D23" s="3" t="s">
        <v>76</v>
      </c>
      <c r="E23" s="19">
        <v>9</v>
      </c>
      <c r="F23" s="5">
        <v>286.017576</v>
      </c>
      <c r="G23" s="5">
        <v>255.066947</v>
      </c>
      <c r="H23" s="5">
        <v>249.94776</v>
      </c>
      <c r="I23" s="19">
        <v>0</v>
      </c>
      <c r="J23" s="5">
        <v>0</v>
      </c>
      <c r="K23" s="5">
        <v>0</v>
      </c>
      <c r="L23" s="5">
        <v>0</v>
      </c>
      <c r="M23" s="19">
        <v>0</v>
      </c>
      <c r="N23" s="19">
        <v>0</v>
      </c>
      <c r="O23" s="5">
        <v>271.1876673675</v>
      </c>
      <c r="P23" s="11">
        <f t="shared" si="0"/>
        <v>0.9216781958645753</v>
      </c>
    </row>
    <row r="24" spans="1:16" ht="12.75">
      <c r="A24" s="3">
        <v>3</v>
      </c>
      <c r="B24" s="8" t="s">
        <v>77</v>
      </c>
      <c r="C24" s="3" t="s">
        <v>78</v>
      </c>
      <c r="D24" s="3" t="s">
        <v>79</v>
      </c>
      <c r="E24" s="19">
        <v>1</v>
      </c>
      <c r="F24" s="5">
        <v>27.63268</v>
      </c>
      <c r="G24" s="5">
        <v>27.589363</v>
      </c>
      <c r="H24" s="5">
        <v>27.037576</v>
      </c>
      <c r="I24" s="19">
        <v>1</v>
      </c>
      <c r="J24" s="5">
        <v>27.63268</v>
      </c>
      <c r="K24" s="5">
        <v>27.589363</v>
      </c>
      <c r="L24" s="5">
        <v>27.037576</v>
      </c>
      <c r="M24" s="19">
        <v>0</v>
      </c>
      <c r="N24" s="19">
        <v>0</v>
      </c>
      <c r="O24" s="5">
        <v>278.1934718325</v>
      </c>
      <c r="P24" s="11">
        <f t="shared" si="0"/>
        <v>0</v>
      </c>
    </row>
    <row r="25" spans="1:16" ht="12.75">
      <c r="A25" s="3">
        <v>4</v>
      </c>
      <c r="B25" s="8">
        <v>4.1</v>
      </c>
      <c r="C25" s="3" t="s">
        <v>80</v>
      </c>
      <c r="D25" s="3" t="s">
        <v>81</v>
      </c>
      <c r="E25" s="19">
        <v>28</v>
      </c>
      <c r="F25" s="5">
        <v>1316.986977</v>
      </c>
      <c r="G25" s="5">
        <v>1189.665453</v>
      </c>
      <c r="H25" s="5">
        <v>1165.872143</v>
      </c>
      <c r="I25" s="19">
        <v>2</v>
      </c>
      <c r="J25" s="5">
        <v>117.24238</v>
      </c>
      <c r="K25" s="5">
        <v>48.003363</v>
      </c>
      <c r="L25" s="5">
        <v>47.043295</v>
      </c>
      <c r="M25" s="19">
        <v>0</v>
      </c>
      <c r="N25" s="19">
        <v>0</v>
      </c>
      <c r="O25" s="5">
        <v>864.676786174</v>
      </c>
      <c r="P25" s="11">
        <f t="shared" si="0"/>
        <v>1.2939272406636078</v>
      </c>
    </row>
    <row r="26" spans="1:16" ht="12.75">
      <c r="A26" s="3">
        <v>4</v>
      </c>
      <c r="B26" s="8">
        <v>4.2</v>
      </c>
      <c r="C26" s="3" t="s">
        <v>82</v>
      </c>
      <c r="D26" s="3" t="s">
        <v>81</v>
      </c>
      <c r="E26" s="19">
        <v>9</v>
      </c>
      <c r="F26" s="5">
        <v>79.602847</v>
      </c>
      <c r="G26" s="5">
        <v>77.547728</v>
      </c>
      <c r="H26" s="5">
        <v>75.996773</v>
      </c>
      <c r="I26" s="19">
        <v>0</v>
      </c>
      <c r="J26" s="5">
        <v>0</v>
      </c>
      <c r="K26" s="5">
        <v>0</v>
      </c>
      <c r="L26" s="5">
        <v>0</v>
      </c>
      <c r="M26" s="19">
        <v>0</v>
      </c>
      <c r="N26" s="19">
        <v>0</v>
      </c>
      <c r="O26" s="5">
        <v>96.027882434</v>
      </c>
      <c r="P26" s="11">
        <f t="shared" si="0"/>
        <v>0.7914031953399848</v>
      </c>
    </row>
    <row r="27" spans="1:16" ht="12.75">
      <c r="A27" s="3">
        <v>4</v>
      </c>
      <c r="B27" s="8">
        <v>4.3</v>
      </c>
      <c r="C27" s="3" t="s">
        <v>83</v>
      </c>
      <c r="D27" s="3" t="s">
        <v>81</v>
      </c>
      <c r="E27" s="19">
        <v>8</v>
      </c>
      <c r="F27" s="5">
        <v>61.088259</v>
      </c>
      <c r="G27" s="5">
        <v>44.304678</v>
      </c>
      <c r="H27" s="5">
        <v>43.418585</v>
      </c>
      <c r="I27" s="19">
        <v>1</v>
      </c>
      <c r="J27" s="5">
        <v>20.711662</v>
      </c>
      <c r="K27" s="5">
        <v>5.12013</v>
      </c>
      <c r="L27" s="5">
        <v>5.017728</v>
      </c>
      <c r="M27" s="19">
        <v>0</v>
      </c>
      <c r="N27" s="19">
        <v>0</v>
      </c>
      <c r="O27" s="5">
        <v>45.139492408</v>
      </c>
      <c r="P27" s="11">
        <f t="shared" si="0"/>
        <v>0.8507153038609331</v>
      </c>
    </row>
    <row r="28" spans="1:16" ht="12.75">
      <c r="A28" s="3">
        <v>4</v>
      </c>
      <c r="B28" s="8" t="s">
        <v>84</v>
      </c>
      <c r="C28" s="3" t="s">
        <v>85</v>
      </c>
      <c r="D28" s="3" t="s">
        <v>81</v>
      </c>
      <c r="E28" s="19">
        <v>16</v>
      </c>
      <c r="F28" s="5">
        <v>63.107682</v>
      </c>
      <c r="G28" s="5">
        <v>50.882238</v>
      </c>
      <c r="H28" s="5">
        <v>49.864593</v>
      </c>
      <c r="I28" s="19">
        <v>0</v>
      </c>
      <c r="J28" s="5">
        <v>0</v>
      </c>
      <c r="K28" s="5">
        <v>0</v>
      </c>
      <c r="L28" s="5">
        <v>0</v>
      </c>
      <c r="M28" s="19">
        <v>0</v>
      </c>
      <c r="N28" s="19">
        <v>0</v>
      </c>
      <c r="O28" s="5">
        <v>39.709977991</v>
      </c>
      <c r="P28" s="11">
        <f t="shared" si="0"/>
        <v>1.2557194821740136</v>
      </c>
    </row>
    <row r="29" spans="1:16" ht="12.75">
      <c r="A29" s="3">
        <v>4</v>
      </c>
      <c r="B29" s="8" t="s">
        <v>86</v>
      </c>
      <c r="C29" s="3" t="s">
        <v>87</v>
      </c>
      <c r="D29" s="3" t="s">
        <v>81</v>
      </c>
      <c r="E29" s="19">
        <v>8</v>
      </c>
      <c r="F29" s="5">
        <v>55.027251</v>
      </c>
      <c r="G29" s="5">
        <v>52.749558</v>
      </c>
      <c r="H29" s="5">
        <v>51.694567</v>
      </c>
      <c r="I29" s="19">
        <v>0</v>
      </c>
      <c r="J29" s="5">
        <v>0</v>
      </c>
      <c r="K29" s="5">
        <v>0</v>
      </c>
      <c r="L29" s="5">
        <v>0</v>
      </c>
      <c r="M29" s="19">
        <v>0</v>
      </c>
      <c r="N29" s="19">
        <v>0</v>
      </c>
      <c r="O29" s="5">
        <v>19.056530993</v>
      </c>
      <c r="P29" s="11">
        <f t="shared" si="0"/>
        <v>2.7126955592803785</v>
      </c>
    </row>
    <row r="30" spans="1:16" ht="12.75">
      <c r="A30" s="3">
        <v>5</v>
      </c>
      <c r="B30" s="8">
        <v>5.1</v>
      </c>
      <c r="C30" s="3" t="s">
        <v>88</v>
      </c>
      <c r="D30" s="3" t="s">
        <v>89</v>
      </c>
      <c r="E30" s="19">
        <v>74</v>
      </c>
      <c r="F30" s="5">
        <v>957.451569</v>
      </c>
      <c r="G30" s="5">
        <v>936.805889</v>
      </c>
      <c r="H30" s="5">
        <v>917.6715</v>
      </c>
      <c r="I30" s="19">
        <v>39</v>
      </c>
      <c r="J30" s="5">
        <v>531.121945</v>
      </c>
      <c r="K30" s="5">
        <v>523.687035</v>
      </c>
      <c r="L30" s="5">
        <v>512.815232</v>
      </c>
      <c r="M30" s="19">
        <v>5</v>
      </c>
      <c r="N30" s="19">
        <v>5</v>
      </c>
      <c r="O30" s="5">
        <v>237.7549827825</v>
      </c>
      <c r="P30" s="11">
        <f t="shared" si="0"/>
        <v>1.7028297925110805</v>
      </c>
    </row>
    <row r="31" spans="1:16" ht="12.75">
      <c r="A31" s="3">
        <v>5</v>
      </c>
      <c r="B31" s="8" t="s">
        <v>90</v>
      </c>
      <c r="C31" s="3" t="s">
        <v>91</v>
      </c>
      <c r="D31" s="3" t="s">
        <v>92</v>
      </c>
      <c r="E31" s="19">
        <v>3</v>
      </c>
      <c r="F31" s="5">
        <v>95.19646</v>
      </c>
      <c r="G31" s="5">
        <v>57.321716</v>
      </c>
      <c r="H31" s="5">
        <v>56.175281</v>
      </c>
      <c r="I31" s="19">
        <v>0</v>
      </c>
      <c r="J31" s="5">
        <v>0</v>
      </c>
      <c r="K31" s="5">
        <v>0</v>
      </c>
      <c r="L31" s="5">
        <v>0</v>
      </c>
      <c r="M31" s="19">
        <v>0</v>
      </c>
      <c r="N31" s="19">
        <v>0</v>
      </c>
      <c r="O31" s="5">
        <v>105.467745</v>
      </c>
      <c r="P31" s="11">
        <f t="shared" si="0"/>
        <v>0.5326299618902443</v>
      </c>
    </row>
    <row r="32" spans="1:16" ht="12.75">
      <c r="A32" s="3">
        <v>5</v>
      </c>
      <c r="B32" s="8" t="s">
        <v>93</v>
      </c>
      <c r="C32" s="3" t="s">
        <v>94</v>
      </c>
      <c r="D32" s="3" t="s">
        <v>95</v>
      </c>
      <c r="E32" s="19">
        <v>16</v>
      </c>
      <c r="F32" s="5">
        <v>146.306066</v>
      </c>
      <c r="G32" s="5">
        <v>145.557596</v>
      </c>
      <c r="H32" s="5">
        <v>142.646443</v>
      </c>
      <c r="I32" s="19">
        <v>11</v>
      </c>
      <c r="J32" s="5">
        <v>109.419993</v>
      </c>
      <c r="K32" s="5">
        <v>109.228361</v>
      </c>
      <c r="L32" s="5">
        <v>107.043793</v>
      </c>
      <c r="M32" s="19">
        <v>0</v>
      </c>
      <c r="N32" s="19">
        <v>0</v>
      </c>
      <c r="O32" s="5">
        <v>59.6448544245</v>
      </c>
      <c r="P32" s="11">
        <f t="shared" si="0"/>
        <v>0.5969106697220088</v>
      </c>
    </row>
    <row r="33" spans="1:16" ht="12.75">
      <c r="A33" s="3">
        <v>5</v>
      </c>
      <c r="B33" s="8" t="s">
        <v>96</v>
      </c>
      <c r="C33" s="3" t="s">
        <v>97</v>
      </c>
      <c r="D33" s="3" t="s">
        <v>98</v>
      </c>
      <c r="E33" s="19">
        <v>7</v>
      </c>
      <c r="F33" s="5">
        <v>41.219138</v>
      </c>
      <c r="G33" s="5">
        <v>39.097413</v>
      </c>
      <c r="H33" s="5">
        <v>38.306854</v>
      </c>
      <c r="I33" s="19">
        <v>1</v>
      </c>
      <c r="J33" s="5">
        <v>4.170076</v>
      </c>
      <c r="K33" s="5">
        <v>4.170076</v>
      </c>
      <c r="L33" s="5">
        <v>4.084589</v>
      </c>
      <c r="M33" s="19">
        <v>0</v>
      </c>
      <c r="N33" s="19">
        <v>0</v>
      </c>
      <c r="O33" s="5">
        <v>59.6448544245</v>
      </c>
      <c r="P33" s="11">
        <f t="shared" si="0"/>
        <v>0.5737672650927405</v>
      </c>
    </row>
    <row r="34" spans="1:16" ht="12.75">
      <c r="A34" s="3">
        <v>5</v>
      </c>
      <c r="B34" s="8" t="s">
        <v>99</v>
      </c>
      <c r="C34" s="3" t="s">
        <v>100</v>
      </c>
      <c r="D34" s="3" t="s">
        <v>101</v>
      </c>
      <c r="E34" s="19">
        <v>6</v>
      </c>
      <c r="F34" s="5">
        <v>38.512814</v>
      </c>
      <c r="G34" s="5">
        <v>38.085229</v>
      </c>
      <c r="H34" s="5">
        <v>37.289799</v>
      </c>
      <c r="I34" s="19">
        <v>3</v>
      </c>
      <c r="J34" s="5">
        <v>29.371554</v>
      </c>
      <c r="K34" s="5">
        <v>29.371554</v>
      </c>
      <c r="L34" s="5">
        <v>28.750397</v>
      </c>
      <c r="M34" s="19">
        <v>0</v>
      </c>
      <c r="N34" s="19">
        <v>0</v>
      </c>
      <c r="O34" s="5">
        <v>61.6314671145</v>
      </c>
      <c r="P34" s="11">
        <f t="shared" si="0"/>
        <v>0.1385558773756814</v>
      </c>
    </row>
    <row r="35" spans="1:16" ht="12.75">
      <c r="A35" s="3">
        <v>6</v>
      </c>
      <c r="B35" s="8" t="s">
        <v>102</v>
      </c>
      <c r="C35" s="3" t="s">
        <v>103</v>
      </c>
      <c r="D35" s="3" t="s">
        <v>104</v>
      </c>
      <c r="E35" s="19">
        <v>2</v>
      </c>
      <c r="F35" s="5">
        <v>25.823715</v>
      </c>
      <c r="G35" s="5">
        <v>24.615521</v>
      </c>
      <c r="H35" s="5">
        <v>24.123211</v>
      </c>
      <c r="I35" s="19">
        <v>0</v>
      </c>
      <c r="J35" s="5">
        <v>0</v>
      </c>
      <c r="K35" s="5">
        <v>0</v>
      </c>
      <c r="L35" s="5">
        <v>0</v>
      </c>
      <c r="M35" s="19">
        <v>0</v>
      </c>
      <c r="N35" s="19">
        <v>0</v>
      </c>
      <c r="O35" s="5">
        <v>799.4659953045</v>
      </c>
      <c r="P35" s="11">
        <f t="shared" si="0"/>
        <v>0.030174155175683202</v>
      </c>
    </row>
    <row r="36" spans="1:16" ht="12.75">
      <c r="A36" s="3">
        <v>6</v>
      </c>
      <c r="B36" s="8" t="s">
        <v>105</v>
      </c>
      <c r="C36" s="3" t="s">
        <v>106</v>
      </c>
      <c r="D36" s="3" t="s">
        <v>56</v>
      </c>
      <c r="E36" s="19">
        <v>1</v>
      </c>
      <c r="F36" s="5">
        <v>329.716861</v>
      </c>
      <c r="G36" s="5">
        <v>307.885</v>
      </c>
      <c r="H36" s="5">
        <v>301.7273</v>
      </c>
      <c r="I36" s="19">
        <v>1</v>
      </c>
      <c r="J36" s="5">
        <v>329.716861</v>
      </c>
      <c r="K36" s="5">
        <v>307.885</v>
      </c>
      <c r="L36" s="5">
        <v>301.7273</v>
      </c>
      <c r="M36" s="19">
        <v>0</v>
      </c>
      <c r="N36" s="19">
        <v>0</v>
      </c>
      <c r="O36" s="5">
        <v>662.9686849545</v>
      </c>
      <c r="P36" s="11">
        <f aca="true" t="shared" si="1" ref="P36:P58">IF(O36&gt;0,(H36-L36)/O36,"")</f>
        <v>0</v>
      </c>
    </row>
    <row r="37" spans="1:16" ht="12.75">
      <c r="A37" s="3">
        <v>6</v>
      </c>
      <c r="B37" s="8" t="s">
        <v>107</v>
      </c>
      <c r="C37" s="3" t="s">
        <v>108</v>
      </c>
      <c r="D37" s="3" t="s">
        <v>109</v>
      </c>
      <c r="E37" s="19">
        <v>7</v>
      </c>
      <c r="F37" s="5">
        <v>1570.822086</v>
      </c>
      <c r="G37" s="5">
        <v>1462.254805</v>
      </c>
      <c r="H37" s="5">
        <v>1433.009709</v>
      </c>
      <c r="I37" s="19">
        <v>2</v>
      </c>
      <c r="J37" s="5">
        <v>356.942079</v>
      </c>
      <c r="K37" s="5">
        <v>312.762145</v>
      </c>
      <c r="L37" s="5">
        <v>306.506902</v>
      </c>
      <c r="M37" s="19">
        <v>0</v>
      </c>
      <c r="N37" s="19">
        <v>0</v>
      </c>
      <c r="O37" s="5">
        <v>621.002764086</v>
      </c>
      <c r="P37" s="11">
        <f t="shared" si="1"/>
        <v>1.8140061077795708</v>
      </c>
    </row>
    <row r="38" spans="1:16" ht="12.75">
      <c r="A38" s="3">
        <v>7</v>
      </c>
      <c r="B38" s="8" t="s">
        <v>110</v>
      </c>
      <c r="C38" s="3" t="s">
        <v>111</v>
      </c>
      <c r="D38" s="3" t="s">
        <v>112</v>
      </c>
      <c r="E38" s="19">
        <v>9</v>
      </c>
      <c r="F38" s="5">
        <v>121.55332</v>
      </c>
      <c r="G38" s="5">
        <v>120.408314</v>
      </c>
      <c r="H38" s="5">
        <v>117.929516</v>
      </c>
      <c r="I38" s="19">
        <v>6</v>
      </c>
      <c r="J38" s="5">
        <v>91.222818</v>
      </c>
      <c r="K38" s="5">
        <v>91.01889</v>
      </c>
      <c r="L38" s="5">
        <v>89.12788</v>
      </c>
      <c r="M38" s="19">
        <v>0</v>
      </c>
      <c r="N38" s="19">
        <v>0</v>
      </c>
      <c r="O38" s="5">
        <v>69.5188598745</v>
      </c>
      <c r="P38" s="11">
        <f t="shared" si="1"/>
        <v>0.4142996023236659</v>
      </c>
    </row>
    <row r="39" spans="1:16" ht="12.75">
      <c r="A39" s="3">
        <v>7</v>
      </c>
      <c r="B39" s="8" t="s">
        <v>113</v>
      </c>
      <c r="C39" s="3" t="s">
        <v>114</v>
      </c>
      <c r="D39" s="3" t="s">
        <v>115</v>
      </c>
      <c r="E39" s="19">
        <v>4</v>
      </c>
      <c r="F39" s="5">
        <v>68.719365</v>
      </c>
      <c r="G39" s="5">
        <v>68.39239</v>
      </c>
      <c r="H39" s="5">
        <v>67.013808</v>
      </c>
      <c r="I39" s="19">
        <v>1</v>
      </c>
      <c r="J39" s="5">
        <v>19.64274</v>
      </c>
      <c r="K39" s="5">
        <v>19.64274</v>
      </c>
      <c r="L39" s="5">
        <v>19.249885</v>
      </c>
      <c r="M39" s="19">
        <v>0</v>
      </c>
      <c r="N39" s="19">
        <v>0</v>
      </c>
      <c r="O39" s="5">
        <v>69.5188598745</v>
      </c>
      <c r="P39" s="11">
        <f t="shared" si="1"/>
        <v>0.6870642453893312</v>
      </c>
    </row>
    <row r="40" spans="1:16" ht="12.75">
      <c r="A40" s="3">
        <v>7</v>
      </c>
      <c r="B40" s="8" t="s">
        <v>116</v>
      </c>
      <c r="C40" s="3" t="s">
        <v>117</v>
      </c>
      <c r="D40" s="3" t="s">
        <v>118</v>
      </c>
      <c r="E40" s="19">
        <v>8</v>
      </c>
      <c r="F40" s="5">
        <v>148.51981</v>
      </c>
      <c r="G40" s="5">
        <v>147.915251</v>
      </c>
      <c r="H40" s="5">
        <v>144.956946</v>
      </c>
      <c r="I40" s="19">
        <v>2</v>
      </c>
      <c r="J40" s="5">
        <v>44.449275</v>
      </c>
      <c r="K40" s="5">
        <v>44.449275</v>
      </c>
      <c r="L40" s="5">
        <v>43.56029</v>
      </c>
      <c r="M40" s="19">
        <v>0</v>
      </c>
      <c r="N40" s="19">
        <v>0</v>
      </c>
      <c r="O40" s="5">
        <v>60.997641894</v>
      </c>
      <c r="P40" s="11">
        <f t="shared" si="1"/>
        <v>1.6623045227912951</v>
      </c>
    </row>
    <row r="41" spans="1:16" ht="12.75">
      <c r="A41" s="3">
        <v>8</v>
      </c>
      <c r="B41" s="8" t="s">
        <v>119</v>
      </c>
      <c r="C41" s="3" t="s">
        <v>120</v>
      </c>
      <c r="D41" s="3" t="s">
        <v>121</v>
      </c>
      <c r="E41" s="19">
        <v>23</v>
      </c>
      <c r="F41" s="5">
        <v>223.38964</v>
      </c>
      <c r="G41" s="5">
        <v>213.720713</v>
      </c>
      <c r="H41" s="5">
        <v>209.448628</v>
      </c>
      <c r="I41" s="19">
        <v>1</v>
      </c>
      <c r="J41" s="5">
        <v>6.299005</v>
      </c>
      <c r="K41" s="5">
        <v>6.22989</v>
      </c>
      <c r="L41" s="5">
        <v>6.105292</v>
      </c>
      <c r="M41" s="19">
        <v>3</v>
      </c>
      <c r="N41" s="19">
        <v>3</v>
      </c>
      <c r="O41" s="5">
        <v>133.7905607075</v>
      </c>
      <c r="P41" s="11">
        <f t="shared" si="1"/>
        <v>1.5198630974016172</v>
      </c>
    </row>
    <row r="42" spans="1:16" ht="12.75">
      <c r="A42" s="3">
        <v>8</v>
      </c>
      <c r="B42" s="8" t="s">
        <v>122</v>
      </c>
      <c r="C42" s="3" t="s">
        <v>123</v>
      </c>
      <c r="D42" s="3" t="s">
        <v>124</v>
      </c>
      <c r="E42" s="19">
        <v>5</v>
      </c>
      <c r="F42" s="5">
        <v>96.142898</v>
      </c>
      <c r="G42" s="5">
        <v>96.142898</v>
      </c>
      <c r="H42" s="5">
        <v>85.232764</v>
      </c>
      <c r="I42" s="19">
        <v>0</v>
      </c>
      <c r="J42" s="5">
        <v>0</v>
      </c>
      <c r="K42" s="5">
        <v>0</v>
      </c>
      <c r="L42" s="5">
        <v>0</v>
      </c>
      <c r="M42" s="19">
        <v>0</v>
      </c>
      <c r="N42" s="19">
        <v>0</v>
      </c>
      <c r="O42" s="5">
        <v>557.616489336</v>
      </c>
      <c r="P42" s="11">
        <f t="shared" si="1"/>
        <v>0.15285194328003768</v>
      </c>
    </row>
    <row r="43" spans="1:16" ht="12.75">
      <c r="A43" s="3">
        <v>8</v>
      </c>
      <c r="B43" s="8" t="s">
        <v>125</v>
      </c>
      <c r="C43" s="3" t="s">
        <v>126</v>
      </c>
      <c r="D43" s="3" t="s">
        <v>127</v>
      </c>
      <c r="E43" s="19">
        <v>5</v>
      </c>
      <c r="F43" s="5">
        <v>55.91278</v>
      </c>
      <c r="G43" s="5">
        <v>33.715723</v>
      </c>
      <c r="H43" s="5">
        <v>33.041408</v>
      </c>
      <c r="I43" s="19">
        <v>0</v>
      </c>
      <c r="J43" s="5">
        <v>0</v>
      </c>
      <c r="K43" s="5">
        <v>0</v>
      </c>
      <c r="L43" s="5">
        <v>0</v>
      </c>
      <c r="M43" s="19">
        <v>0</v>
      </c>
      <c r="N43" s="19">
        <v>0</v>
      </c>
      <c r="O43" s="5">
        <v>303.85341</v>
      </c>
      <c r="P43" s="11">
        <f t="shared" si="1"/>
        <v>0.10874127757855341</v>
      </c>
    </row>
    <row r="44" spans="1:16" ht="12.75">
      <c r="A44" s="3">
        <v>8</v>
      </c>
      <c r="B44" s="8" t="s">
        <v>128</v>
      </c>
      <c r="C44" s="3" t="s">
        <v>129</v>
      </c>
      <c r="D44" s="3" t="s">
        <v>124</v>
      </c>
      <c r="E44" s="19">
        <v>5</v>
      </c>
      <c r="F44" s="5">
        <v>157.319469</v>
      </c>
      <c r="G44" s="5">
        <v>157.193859</v>
      </c>
      <c r="H44" s="5">
        <v>142.988355</v>
      </c>
      <c r="I44" s="19">
        <v>0</v>
      </c>
      <c r="J44" s="5">
        <v>0</v>
      </c>
      <c r="K44" s="5">
        <v>0</v>
      </c>
      <c r="L44" s="5">
        <v>0</v>
      </c>
      <c r="M44" s="19">
        <v>0</v>
      </c>
      <c r="N44" s="19">
        <v>0</v>
      </c>
      <c r="O44" s="5">
        <v>221.4675</v>
      </c>
      <c r="P44" s="11">
        <f t="shared" si="1"/>
        <v>0.6456403535507468</v>
      </c>
    </row>
    <row r="45" spans="1:16" ht="12.75">
      <c r="A45" s="3">
        <v>8</v>
      </c>
      <c r="B45" s="8" t="s">
        <v>130</v>
      </c>
      <c r="C45" s="3" t="s">
        <v>131</v>
      </c>
      <c r="D45" s="3" t="s">
        <v>132</v>
      </c>
      <c r="E45" s="19">
        <v>17</v>
      </c>
      <c r="F45" s="5">
        <v>55.287282</v>
      </c>
      <c r="G45" s="5">
        <v>49.873352</v>
      </c>
      <c r="H45" s="5">
        <v>48.871749</v>
      </c>
      <c r="I45" s="19">
        <v>3</v>
      </c>
      <c r="J45" s="5">
        <v>11.390865</v>
      </c>
      <c r="K45" s="5">
        <v>10.798548</v>
      </c>
      <c r="L45" s="5">
        <v>10.582551</v>
      </c>
      <c r="M45" s="19">
        <v>0</v>
      </c>
      <c r="N45" s="19">
        <v>0</v>
      </c>
      <c r="O45" s="5">
        <v>23.0891631135</v>
      </c>
      <c r="P45" s="11">
        <f t="shared" si="1"/>
        <v>1.6583190049713277</v>
      </c>
    </row>
    <row r="46" spans="1:16" ht="12.75">
      <c r="A46" s="3">
        <v>8</v>
      </c>
      <c r="B46" s="8" t="s">
        <v>133</v>
      </c>
      <c r="C46" s="3" t="s">
        <v>134</v>
      </c>
      <c r="D46" s="3" t="s">
        <v>135</v>
      </c>
      <c r="E46" s="19">
        <v>6</v>
      </c>
      <c r="F46" s="5">
        <v>24.742517</v>
      </c>
      <c r="G46" s="5">
        <v>22.566491</v>
      </c>
      <c r="H46" s="5">
        <v>22.115158</v>
      </c>
      <c r="I46" s="19">
        <v>0</v>
      </c>
      <c r="J46" s="5">
        <v>0</v>
      </c>
      <c r="K46" s="5">
        <v>0</v>
      </c>
      <c r="L46" s="5">
        <v>0</v>
      </c>
      <c r="M46" s="19">
        <v>0</v>
      </c>
      <c r="N46" s="19">
        <v>0</v>
      </c>
      <c r="O46" s="5">
        <v>80.3041155</v>
      </c>
      <c r="P46" s="11">
        <f t="shared" si="1"/>
        <v>0.2753925855767629</v>
      </c>
    </row>
    <row r="47" spans="1:16" ht="12.75">
      <c r="A47" s="3">
        <v>8</v>
      </c>
      <c r="B47" s="8" t="s">
        <v>136</v>
      </c>
      <c r="C47" s="3" t="s">
        <v>137</v>
      </c>
      <c r="D47" s="3" t="s">
        <v>138</v>
      </c>
      <c r="E47" s="19">
        <v>1</v>
      </c>
      <c r="F47" s="5">
        <v>7.871078</v>
      </c>
      <c r="G47" s="5">
        <v>4.520688</v>
      </c>
      <c r="H47" s="5">
        <v>4.430274</v>
      </c>
      <c r="I47" s="19">
        <v>0</v>
      </c>
      <c r="J47" s="5">
        <v>0</v>
      </c>
      <c r="K47" s="5">
        <v>0</v>
      </c>
      <c r="L47" s="5">
        <v>0</v>
      </c>
      <c r="M47" s="19">
        <v>0</v>
      </c>
      <c r="N47" s="19">
        <v>0</v>
      </c>
      <c r="O47" s="5">
        <v>361.247943</v>
      </c>
      <c r="P47" s="11">
        <f t="shared" si="1"/>
        <v>0.012263804087598638</v>
      </c>
    </row>
    <row r="48" spans="1:16" ht="12.75">
      <c r="A48" s="3">
        <v>8</v>
      </c>
      <c r="B48" s="8" t="s">
        <v>139</v>
      </c>
      <c r="C48" s="3" t="s">
        <v>140</v>
      </c>
      <c r="D48" s="3" t="s">
        <v>141</v>
      </c>
      <c r="E48" s="19">
        <v>9</v>
      </c>
      <c r="F48" s="5">
        <v>46.501639</v>
      </c>
      <c r="G48" s="5">
        <v>38.763303</v>
      </c>
      <c r="H48" s="5">
        <v>37.987667</v>
      </c>
      <c r="I48" s="19">
        <v>0</v>
      </c>
      <c r="J48" s="5">
        <v>0</v>
      </c>
      <c r="K48" s="5">
        <v>0</v>
      </c>
      <c r="L48" s="5">
        <v>0</v>
      </c>
      <c r="M48" s="19">
        <v>0</v>
      </c>
      <c r="N48" s="19">
        <v>0</v>
      </c>
      <c r="O48" s="5">
        <v>387.727148508</v>
      </c>
      <c r="P48" s="11">
        <f t="shared" si="1"/>
        <v>0.0979752569459711</v>
      </c>
    </row>
    <row r="49" spans="1:16" ht="12.75">
      <c r="A49" s="3">
        <v>8</v>
      </c>
      <c r="B49" s="8" t="s">
        <v>142</v>
      </c>
      <c r="C49" s="3" t="s">
        <v>143</v>
      </c>
      <c r="D49" s="3" t="s">
        <v>144</v>
      </c>
      <c r="E49" s="19">
        <v>15</v>
      </c>
      <c r="F49" s="5">
        <v>11.75052</v>
      </c>
      <c r="G49" s="5">
        <v>7.074385</v>
      </c>
      <c r="H49" s="5">
        <v>6.932897</v>
      </c>
      <c r="I49" s="19">
        <v>2</v>
      </c>
      <c r="J49" s="5">
        <v>1.660473</v>
      </c>
      <c r="K49" s="5">
        <v>0.957</v>
      </c>
      <c r="L49" s="5">
        <v>0.93786</v>
      </c>
      <c r="M49" s="19">
        <v>13</v>
      </c>
      <c r="N49" s="19">
        <v>9</v>
      </c>
      <c r="O49" s="5">
        <v>18.1571704755</v>
      </c>
      <c r="P49" s="11">
        <f t="shared" si="1"/>
        <v>0.33017462759901267</v>
      </c>
    </row>
    <row r="50" spans="1:16" ht="12.75">
      <c r="A50" s="3">
        <v>9</v>
      </c>
      <c r="B50" s="8">
        <v>9.1</v>
      </c>
      <c r="C50" s="3" t="s">
        <v>145</v>
      </c>
      <c r="D50" s="3" t="s">
        <v>146</v>
      </c>
      <c r="E50" s="19">
        <v>21</v>
      </c>
      <c r="F50" s="5">
        <v>59.19294</v>
      </c>
      <c r="G50" s="5">
        <v>54.005447</v>
      </c>
      <c r="H50" s="5">
        <v>44.262148</v>
      </c>
      <c r="I50" s="19">
        <v>3</v>
      </c>
      <c r="J50" s="5">
        <v>16.77226</v>
      </c>
      <c r="K50" s="5">
        <v>14.271631</v>
      </c>
      <c r="L50" s="5">
        <v>13.461228</v>
      </c>
      <c r="M50" s="19">
        <v>18</v>
      </c>
      <c r="N50" s="19">
        <v>13</v>
      </c>
      <c r="O50" s="5">
        <v>330.478725</v>
      </c>
      <c r="P50" s="11">
        <f t="shared" si="1"/>
        <v>0.09320091633735275</v>
      </c>
    </row>
    <row r="51" spans="1:16" ht="12.75">
      <c r="A51" s="3">
        <v>9</v>
      </c>
      <c r="B51" s="8" t="s">
        <v>147</v>
      </c>
      <c r="C51" s="3" t="s">
        <v>148</v>
      </c>
      <c r="D51" s="3" t="s">
        <v>149</v>
      </c>
      <c r="E51" s="19">
        <v>4</v>
      </c>
      <c r="F51" s="5">
        <v>4.579145</v>
      </c>
      <c r="G51" s="5">
        <v>3.961191</v>
      </c>
      <c r="H51" s="5">
        <v>3.782108</v>
      </c>
      <c r="I51" s="19">
        <v>0</v>
      </c>
      <c r="J51" s="5">
        <v>0</v>
      </c>
      <c r="K51" s="5">
        <v>0</v>
      </c>
      <c r="L51" s="5">
        <v>0</v>
      </c>
      <c r="M51" s="19">
        <v>4</v>
      </c>
      <c r="N51" s="19">
        <v>4</v>
      </c>
      <c r="O51" s="5">
        <v>28.5447</v>
      </c>
      <c r="P51" s="11">
        <f t="shared" si="1"/>
        <v>0.13249773162793793</v>
      </c>
    </row>
    <row r="52" spans="1:16" ht="12.75">
      <c r="A52" s="3">
        <v>10</v>
      </c>
      <c r="B52" s="8" t="s">
        <v>150</v>
      </c>
      <c r="C52" s="3" t="s">
        <v>151</v>
      </c>
      <c r="D52" s="3" t="s">
        <v>152</v>
      </c>
      <c r="E52" s="19">
        <v>16</v>
      </c>
      <c r="F52" s="5">
        <v>158.209812</v>
      </c>
      <c r="G52" s="5">
        <v>153.958952</v>
      </c>
      <c r="H52" s="5">
        <v>150.872512</v>
      </c>
      <c r="I52" s="19">
        <v>3</v>
      </c>
      <c r="J52" s="5">
        <v>37.151829</v>
      </c>
      <c r="K52" s="5">
        <v>37.086379</v>
      </c>
      <c r="L52" s="5">
        <v>36.344651</v>
      </c>
      <c r="M52" s="19">
        <v>2</v>
      </c>
      <c r="N52" s="19">
        <v>2</v>
      </c>
      <c r="O52" s="5">
        <v>15.4957709205</v>
      </c>
      <c r="P52" s="11">
        <f t="shared" si="1"/>
        <v>7.3909108225449005</v>
      </c>
    </row>
    <row r="53" spans="1:16" ht="12.75">
      <c r="A53" s="3">
        <v>10</v>
      </c>
      <c r="B53" s="8" t="s">
        <v>153</v>
      </c>
      <c r="C53" s="3" t="s">
        <v>154</v>
      </c>
      <c r="D53" s="3" t="s">
        <v>155</v>
      </c>
      <c r="E53" s="19">
        <v>12</v>
      </c>
      <c r="F53" s="5">
        <v>220.574611</v>
      </c>
      <c r="G53" s="5">
        <v>192.705314</v>
      </c>
      <c r="H53" s="5">
        <v>190.862856</v>
      </c>
      <c r="I53" s="19">
        <v>1</v>
      </c>
      <c r="J53" s="5">
        <v>1.379886</v>
      </c>
      <c r="K53" s="5">
        <v>1.379886</v>
      </c>
      <c r="L53" s="5">
        <v>1.352288</v>
      </c>
      <c r="M53" s="19">
        <v>2</v>
      </c>
      <c r="N53" s="19">
        <v>2</v>
      </c>
      <c r="O53" s="5">
        <v>57.904233069</v>
      </c>
      <c r="P53" s="11">
        <f t="shared" si="1"/>
        <v>3.2728275284153217</v>
      </c>
    </row>
    <row r="54" spans="1:16" ht="12.75">
      <c r="A54" s="3">
        <v>10</v>
      </c>
      <c r="B54" s="8" t="s">
        <v>156</v>
      </c>
      <c r="C54" s="3" t="s">
        <v>157</v>
      </c>
      <c r="D54" s="3" t="s">
        <v>158</v>
      </c>
      <c r="E54" s="19">
        <v>40</v>
      </c>
      <c r="F54" s="5">
        <v>127.737875</v>
      </c>
      <c r="G54" s="5">
        <v>114.289467</v>
      </c>
      <c r="H54" s="5">
        <v>111.997755</v>
      </c>
      <c r="I54" s="19">
        <v>6</v>
      </c>
      <c r="J54" s="5">
        <v>16.821254</v>
      </c>
      <c r="K54" s="5">
        <v>14.841856</v>
      </c>
      <c r="L54" s="5">
        <v>14.542225</v>
      </c>
      <c r="M54" s="19">
        <v>5</v>
      </c>
      <c r="N54" s="19">
        <v>5</v>
      </c>
      <c r="O54" s="5">
        <v>69.225257949</v>
      </c>
      <c r="P54" s="11">
        <f t="shared" si="1"/>
        <v>1.4078030604349347</v>
      </c>
    </row>
    <row r="55" spans="1:16" ht="12.75">
      <c r="A55" s="3">
        <v>10</v>
      </c>
      <c r="B55" s="8" t="s">
        <v>159</v>
      </c>
      <c r="C55" s="3" t="s">
        <v>160</v>
      </c>
      <c r="D55" s="3" t="s">
        <v>44</v>
      </c>
      <c r="E55" s="19">
        <v>87</v>
      </c>
      <c r="F55" s="5">
        <v>500.88359</v>
      </c>
      <c r="G55" s="5">
        <v>486.11996</v>
      </c>
      <c r="H55" s="5">
        <v>476.340356</v>
      </c>
      <c r="I55" s="19">
        <v>14</v>
      </c>
      <c r="J55" s="5">
        <v>69.261675</v>
      </c>
      <c r="K55" s="5">
        <v>68.98403</v>
      </c>
      <c r="L55" s="5">
        <v>67.603856</v>
      </c>
      <c r="M55" s="19">
        <v>48</v>
      </c>
      <c r="N55" s="19">
        <v>48</v>
      </c>
      <c r="O55" s="5">
        <v>64.9278385995</v>
      </c>
      <c r="P55" s="11">
        <f t="shared" si="1"/>
        <v>6.295242669654301</v>
      </c>
    </row>
    <row r="56" spans="1:16" ht="12.75">
      <c r="A56" s="3">
        <v>13</v>
      </c>
      <c r="B56" s="8">
        <v>13.1</v>
      </c>
      <c r="C56" s="3" t="s">
        <v>161</v>
      </c>
      <c r="D56" s="3" t="s">
        <v>162</v>
      </c>
      <c r="E56" s="19">
        <v>34</v>
      </c>
      <c r="F56" s="5">
        <v>686.454524</v>
      </c>
      <c r="G56" s="5">
        <v>618.63439</v>
      </c>
      <c r="H56" s="5">
        <v>606.122354</v>
      </c>
      <c r="I56" s="19">
        <v>4</v>
      </c>
      <c r="J56" s="5">
        <v>49.213279</v>
      </c>
      <c r="K56" s="5">
        <v>47.9539</v>
      </c>
      <c r="L56" s="5">
        <v>46.994821</v>
      </c>
      <c r="M56" s="19">
        <v>16</v>
      </c>
      <c r="N56" s="19">
        <v>16</v>
      </c>
      <c r="O56" s="5">
        <v>164.091521055</v>
      </c>
      <c r="P56" s="11">
        <f t="shared" si="1"/>
        <v>3.4074127011876034</v>
      </c>
    </row>
    <row r="57" spans="1:16" ht="12.75">
      <c r="A57" s="3">
        <v>13</v>
      </c>
      <c r="B57" s="8" t="s">
        <v>163</v>
      </c>
      <c r="C57" s="3" t="s">
        <v>164</v>
      </c>
      <c r="D57" s="3" t="s">
        <v>162</v>
      </c>
      <c r="E57" s="19">
        <v>36</v>
      </c>
      <c r="F57" s="5">
        <v>640.175768</v>
      </c>
      <c r="G57" s="5">
        <v>618.643062</v>
      </c>
      <c r="H57" s="5">
        <v>605.829929</v>
      </c>
      <c r="I57" s="19">
        <v>20</v>
      </c>
      <c r="J57" s="5">
        <v>350.818845</v>
      </c>
      <c r="K57" s="5">
        <v>341.460507</v>
      </c>
      <c r="L57" s="5">
        <v>334.191026</v>
      </c>
      <c r="M57" s="19">
        <v>4</v>
      </c>
      <c r="N57" s="19">
        <v>4</v>
      </c>
      <c r="O57" s="5">
        <v>348.060124269</v>
      </c>
      <c r="P57" s="11">
        <f t="shared" si="1"/>
        <v>0.7804367235991172</v>
      </c>
    </row>
    <row r="58" spans="1:16" ht="12.75">
      <c r="A58" s="3">
        <v>14</v>
      </c>
      <c r="B58" s="8">
        <v>14.1</v>
      </c>
      <c r="C58" s="3" t="s">
        <v>165</v>
      </c>
      <c r="D58" s="3" t="s">
        <v>166</v>
      </c>
      <c r="E58" s="19">
        <v>1</v>
      </c>
      <c r="F58" s="5">
        <v>2379.575202</v>
      </c>
      <c r="G58" s="5">
        <v>681.616908</v>
      </c>
      <c r="H58" s="5">
        <v>223.3205</v>
      </c>
      <c r="I58" s="19">
        <v>0</v>
      </c>
      <c r="J58" s="5">
        <v>0</v>
      </c>
      <c r="K58" s="5">
        <v>0</v>
      </c>
      <c r="L58" s="5">
        <v>0</v>
      </c>
      <c r="M58" s="19">
        <v>0</v>
      </c>
      <c r="N58" s="19">
        <v>0</v>
      </c>
      <c r="O58" s="5">
        <v>693.9315</v>
      </c>
      <c r="P58" s="11">
        <f t="shared" si="1"/>
        <v>0.32181922855497985</v>
      </c>
    </row>
  </sheetData>
  <sheetProtection formatCells="0" formatColumns="0" formatRows="0" insertColumns="0" insertRows="0" insertHyperlinks="0" deleteColumns="0" deleteRows="0" sort="0" autoFilter="0" pivotTables="0"/>
  <mergeCells count="2">
    <mergeCell ref="E2:H2"/>
    <mergeCell ref="I2:L2"/>
  </mergeCells>
  <printOptions/>
  <pageMargins left="0.75" right="0.75" top="1" bottom="1" header="0.5" footer="0.5"/>
  <pageSetup fitToHeight="0" horizontalDpi="600" verticalDpi="600" orientation="landscape" scale="45"/>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A3" sqref="A3"/>
    </sheetView>
  </sheetViews>
  <sheetFormatPr defaultColWidth="9.140625" defaultRowHeight="12.75"/>
  <sheetData>
    <row r="1" spans="1:7" ht="39" customHeight="1">
      <c r="A1" s="36" t="s">
        <v>167</v>
      </c>
      <c r="B1" s="36"/>
      <c r="C1" s="36"/>
      <c r="D1" s="36"/>
      <c r="E1" s="36"/>
      <c r="F1" s="36"/>
      <c r="G1" s="36"/>
    </row>
    <row r="2" spans="1:7" ht="40.5" customHeight="1">
      <c r="A2" s="36" t="s">
        <v>168</v>
      </c>
      <c r="B2" s="36"/>
      <c r="C2" s="36"/>
      <c r="D2" s="36"/>
      <c r="E2" s="36"/>
      <c r="F2" s="36"/>
      <c r="G2" s="36"/>
    </row>
    <row r="3" spans="1:7" ht="24.75" customHeight="1">
      <c r="A3" s="36" t="s">
        <v>169</v>
      </c>
      <c r="B3" s="36"/>
      <c r="C3" s="36"/>
      <c r="D3" s="36"/>
      <c r="E3" s="36"/>
      <c r="F3" s="36"/>
      <c r="G3" s="36"/>
    </row>
    <row r="4" spans="1:7" ht="27" customHeight="1">
      <c r="A4" s="36" t="s">
        <v>170</v>
      </c>
      <c r="B4" s="36"/>
      <c r="C4" s="36"/>
      <c r="D4" s="36"/>
      <c r="E4" s="36"/>
      <c r="F4" s="36"/>
      <c r="G4" s="36"/>
    </row>
    <row r="5" ht="13.5" customHeight="1">
      <c r="A5" t="s">
        <v>171</v>
      </c>
    </row>
    <row r="6" ht="12.75">
      <c r="A6" t="s">
        <v>172</v>
      </c>
    </row>
  </sheetData>
  <sheetProtection formatCells="0" formatColumns="0" formatRows="0" insertColumns="0" insertRows="0" insertHyperlinks="0" deleteColumns="0" deleteRows="0" sort="0" autoFilter="0" pivotTables="0"/>
  <mergeCells count="4">
    <mergeCell ref="A1:G1"/>
    <mergeCell ref="A2:G2"/>
    <mergeCell ref="A3:G3"/>
    <mergeCell ref="A4:G4"/>
  </mergeCell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L46"/>
  <sheetViews>
    <sheetView zoomScalePageLayoutView="0" workbookViewId="0" topLeftCell="A1">
      <pane xSplit="3" ySplit="2" topLeftCell="D15" activePane="bottomRight" state="frozen"/>
      <selection pane="topLeft" activeCell="A1" sqref="A1"/>
      <selection pane="topRight" activeCell="A1" sqref="A1"/>
      <selection pane="bottomLeft" activeCell="A1" sqref="A1"/>
      <selection pane="bottomRight" activeCell="M44" sqref="M44"/>
    </sheetView>
  </sheetViews>
  <sheetFormatPr defaultColWidth="9.140625" defaultRowHeight="12.75"/>
  <cols>
    <col min="1" max="1" width="9.140625" style="4" customWidth="1"/>
    <col min="2" max="2" width="14.28125" style="10" customWidth="1"/>
    <col min="3" max="3" width="41.7109375" style="14" customWidth="1"/>
    <col min="4" max="4" width="16.7109375" style="5" customWidth="1"/>
    <col min="5" max="5" width="12.421875" style="27" customWidth="1"/>
    <col min="6" max="8" width="13.8515625" style="5" customWidth="1"/>
    <col min="9" max="9" width="16.140625" style="5" customWidth="1"/>
    <col min="10" max="10" width="8.8515625" style="11" customWidth="1"/>
    <col min="11" max="11" width="17.8515625" style="5" customWidth="1"/>
    <col min="12" max="12" width="9.140625" style="11" customWidth="1"/>
  </cols>
  <sheetData>
    <row r="1" spans="1:11" ht="15.75" customHeight="1">
      <c r="A1" s="3"/>
      <c r="B1" s="8" t="s">
        <v>0</v>
      </c>
      <c r="C1" s="13"/>
      <c r="D1" s="23"/>
      <c r="E1" s="25" t="s">
        <v>173</v>
      </c>
      <c r="F1" s="28"/>
      <c r="G1" s="28"/>
      <c r="H1" s="28"/>
      <c r="I1" s="28"/>
      <c r="J1" s="24"/>
      <c r="K1" s="29"/>
    </row>
    <row r="2" spans="1:12" ht="63.75" customHeight="1">
      <c r="A2" s="1" t="s">
        <v>3</v>
      </c>
      <c r="B2" s="15" t="s">
        <v>4</v>
      </c>
      <c r="C2" s="1" t="s">
        <v>5</v>
      </c>
      <c r="D2" s="1" t="s">
        <v>174</v>
      </c>
      <c r="E2" s="26" t="s">
        <v>175</v>
      </c>
      <c r="F2" s="16" t="s">
        <v>176</v>
      </c>
      <c r="G2" s="16" t="s">
        <v>177</v>
      </c>
      <c r="H2" s="16" t="s">
        <v>10</v>
      </c>
      <c r="I2" s="16" t="s">
        <v>178</v>
      </c>
      <c r="J2" s="37" t="s">
        <v>179</v>
      </c>
      <c r="K2" s="38"/>
      <c r="L2" s="17" t="s">
        <v>17</v>
      </c>
    </row>
    <row r="3" spans="1:12" ht="12.75">
      <c r="A3" s="1"/>
      <c r="B3" s="15"/>
      <c r="C3" s="1"/>
      <c r="D3" s="16"/>
      <c r="E3" s="26"/>
      <c r="F3" s="16"/>
      <c r="G3" s="16"/>
      <c r="H3" s="16"/>
      <c r="I3" s="16"/>
      <c r="J3" s="17" t="s">
        <v>180</v>
      </c>
      <c r="K3" s="16" t="s">
        <v>181</v>
      </c>
      <c r="L3" s="17"/>
    </row>
    <row r="4" spans="1:12" ht="12.75">
      <c r="A4" s="3">
        <v>1</v>
      </c>
      <c r="B4" s="8" t="s">
        <v>21</v>
      </c>
      <c r="C4" s="13" t="s">
        <v>22</v>
      </c>
      <c r="D4" s="5" t="s">
        <v>23</v>
      </c>
      <c r="E4" s="27">
        <v>1</v>
      </c>
      <c r="F4" s="5">
        <v>6.478762</v>
      </c>
      <c r="G4" s="5">
        <v>6.282895</v>
      </c>
      <c r="H4" s="5">
        <v>3.448136</v>
      </c>
      <c r="I4" s="5">
        <v>29.7574018935</v>
      </c>
      <c r="J4"/>
      <c r="K4" s="5">
        <f aca="true" t="shared" si="0" ref="K4:K46">IF(AND(I4&gt;0,J4&gt;0),I4*J4,"")</f>
      </c>
      <c r="L4" s="11">
        <f aca="true" t="shared" si="1" ref="L4:L46">IF(I4&gt;0,H4/I4,"")</f>
        <v>0.11587490105287676</v>
      </c>
    </row>
    <row r="5" spans="1:12" ht="12.75">
      <c r="A5" s="3">
        <v>1</v>
      </c>
      <c r="B5" s="8" t="s">
        <v>27</v>
      </c>
      <c r="C5" s="13" t="s">
        <v>28</v>
      </c>
      <c r="D5" s="5" t="s">
        <v>29</v>
      </c>
      <c r="E5" s="27">
        <v>1</v>
      </c>
      <c r="F5" s="5">
        <v>18.460795</v>
      </c>
      <c r="G5" s="5">
        <v>17.399087</v>
      </c>
      <c r="H5" s="5">
        <v>9.113449</v>
      </c>
      <c r="I5" s="5">
        <v>29.442913122</v>
      </c>
      <c r="J5"/>
      <c r="K5" s="5">
        <f t="shared" si="0"/>
      </c>
      <c r="L5" s="11">
        <f t="shared" si="1"/>
        <v>0.30952946001767573</v>
      </c>
    </row>
    <row r="6" spans="1:12" ht="12.75">
      <c r="A6" s="3">
        <v>2</v>
      </c>
      <c r="B6" s="8" t="s">
        <v>36</v>
      </c>
      <c r="C6" s="13" t="s">
        <v>37</v>
      </c>
      <c r="D6" s="5" t="s">
        <v>38</v>
      </c>
      <c r="E6" s="27">
        <v>225</v>
      </c>
      <c r="F6" s="5">
        <v>238.565946</v>
      </c>
      <c r="G6" s="5">
        <v>200.504698</v>
      </c>
      <c r="H6" s="5">
        <v>163.0061</v>
      </c>
      <c r="I6" s="5">
        <v>303.134871</v>
      </c>
      <c r="J6">
        <v>1.5</v>
      </c>
      <c r="K6" s="5">
        <f t="shared" si="0"/>
        <v>454.70230649999996</v>
      </c>
      <c r="L6" s="11">
        <f t="shared" si="1"/>
        <v>0.5377345716191128</v>
      </c>
    </row>
    <row r="7" spans="1:12" ht="12.75">
      <c r="A7" s="3">
        <v>2</v>
      </c>
      <c r="B7" s="8" t="s">
        <v>39</v>
      </c>
      <c r="C7" s="13" t="s">
        <v>40</v>
      </c>
      <c r="D7" s="5" t="s">
        <v>41</v>
      </c>
      <c r="E7" s="27">
        <v>138</v>
      </c>
      <c r="F7" s="5">
        <v>161.059643</v>
      </c>
      <c r="G7" s="5">
        <v>133.154158</v>
      </c>
      <c r="H7" s="5">
        <v>106.31627</v>
      </c>
      <c r="I7" s="5">
        <v>129.23859</v>
      </c>
      <c r="J7"/>
      <c r="K7" s="5">
        <f t="shared" si="0"/>
      </c>
      <c r="L7" s="11">
        <f t="shared" si="1"/>
        <v>0.822635638472998</v>
      </c>
    </row>
    <row r="8" spans="1:12" ht="12.75">
      <c r="A8" s="3">
        <v>2</v>
      </c>
      <c r="B8" s="8" t="s">
        <v>42</v>
      </c>
      <c r="C8" s="13" t="s">
        <v>43</v>
      </c>
      <c r="D8" s="5" t="s">
        <v>44</v>
      </c>
      <c r="E8" s="27">
        <v>5</v>
      </c>
      <c r="F8" s="5">
        <v>110.185554</v>
      </c>
      <c r="G8" s="5">
        <v>83.51374</v>
      </c>
      <c r="H8" s="5">
        <v>55.667751</v>
      </c>
      <c r="I8" s="5">
        <v>57.71580852</v>
      </c>
      <c r="J8">
        <v>1.5</v>
      </c>
      <c r="K8" s="5">
        <f t="shared" si="0"/>
        <v>86.57371278000001</v>
      </c>
      <c r="L8" s="11">
        <f t="shared" si="1"/>
        <v>0.9645147911375045</v>
      </c>
    </row>
    <row r="9" spans="1:12" ht="12.75">
      <c r="A9" s="3">
        <v>2</v>
      </c>
      <c r="B9" s="8" t="s">
        <v>45</v>
      </c>
      <c r="C9" s="13" t="s">
        <v>46</v>
      </c>
      <c r="D9" s="5" t="s">
        <v>47</v>
      </c>
      <c r="E9" s="27">
        <v>101</v>
      </c>
      <c r="F9" s="5">
        <v>486.3924</v>
      </c>
      <c r="G9" s="5">
        <v>412.766838</v>
      </c>
      <c r="H9" s="5">
        <v>270.870645</v>
      </c>
      <c r="I9" s="5">
        <v>463.1688564585</v>
      </c>
      <c r="J9">
        <v>1.5</v>
      </c>
      <c r="K9" s="5">
        <f t="shared" si="0"/>
        <v>694.75328468775</v>
      </c>
      <c r="L9" s="11">
        <f t="shared" si="1"/>
        <v>0.5848205060053948</v>
      </c>
    </row>
    <row r="10" spans="1:12" ht="12.75">
      <c r="A10" s="3">
        <v>2</v>
      </c>
      <c r="B10" s="8" t="s">
        <v>48</v>
      </c>
      <c r="C10" s="13" t="s">
        <v>49</v>
      </c>
      <c r="D10" s="5" t="s">
        <v>50</v>
      </c>
      <c r="E10" s="27">
        <v>14</v>
      </c>
      <c r="F10" s="5">
        <v>78.096545</v>
      </c>
      <c r="G10" s="5">
        <v>65.406448</v>
      </c>
      <c r="H10" s="5">
        <v>46.449436</v>
      </c>
      <c r="I10" s="5">
        <v>350.0632682775</v>
      </c>
      <c r="J10"/>
      <c r="K10" s="5">
        <f t="shared" si="0"/>
      </c>
      <c r="L10" s="11">
        <f t="shared" si="1"/>
        <v>0.132688688614936</v>
      </c>
    </row>
    <row r="11" spans="1:12" ht="12.75">
      <c r="A11" s="3">
        <v>3</v>
      </c>
      <c r="B11" s="8" t="s">
        <v>54</v>
      </c>
      <c r="C11" s="13" t="s">
        <v>55</v>
      </c>
      <c r="D11" s="5" t="s">
        <v>56</v>
      </c>
      <c r="E11" s="27">
        <v>2</v>
      </c>
      <c r="F11" s="5">
        <v>2.837555</v>
      </c>
      <c r="G11" s="5">
        <v>2.556126</v>
      </c>
      <c r="H11" s="5">
        <v>1.533676</v>
      </c>
      <c r="I11" s="5">
        <v>35.106457206</v>
      </c>
      <c r="J11"/>
      <c r="K11" s="5">
        <f t="shared" si="0"/>
      </c>
      <c r="L11" s="11">
        <f t="shared" si="1"/>
        <v>0.043686436116313135</v>
      </c>
    </row>
    <row r="12" spans="1:12" ht="12.75">
      <c r="A12" s="3">
        <v>3</v>
      </c>
      <c r="B12" s="8" t="s">
        <v>57</v>
      </c>
      <c r="C12" s="13" t="s">
        <v>58</v>
      </c>
      <c r="D12" s="5" t="s">
        <v>59</v>
      </c>
      <c r="E12" s="27">
        <v>2</v>
      </c>
      <c r="F12" s="5">
        <v>8.337739</v>
      </c>
      <c r="G12" s="5">
        <v>6.84447</v>
      </c>
      <c r="H12" s="5">
        <v>4.106682</v>
      </c>
      <c r="I12" s="5">
        <v>35.106457206</v>
      </c>
      <c r="J12"/>
      <c r="K12" s="5">
        <f t="shared" si="0"/>
      </c>
      <c r="L12" s="11">
        <f t="shared" si="1"/>
        <v>0.11697796721277054</v>
      </c>
    </row>
    <row r="13" spans="1:12" ht="25.5">
      <c r="A13" s="3">
        <v>3</v>
      </c>
      <c r="B13" s="8" t="s">
        <v>63</v>
      </c>
      <c r="C13" s="13" t="s">
        <v>64</v>
      </c>
      <c r="D13" s="5" t="s">
        <v>65</v>
      </c>
      <c r="E13" s="27">
        <v>1</v>
      </c>
      <c r="F13" s="5">
        <v>93.915293</v>
      </c>
      <c r="G13" s="5">
        <v>91.179896</v>
      </c>
      <c r="H13" s="5">
        <v>89.356298</v>
      </c>
      <c r="I13" s="5">
        <v>92.549407923</v>
      </c>
      <c r="J13"/>
      <c r="K13" s="5">
        <f t="shared" si="0"/>
      </c>
      <c r="L13" s="11">
        <f t="shared" si="1"/>
        <v>0.965498321440839</v>
      </c>
    </row>
    <row r="14" spans="1:12" ht="12.75">
      <c r="A14" s="3">
        <v>3</v>
      </c>
      <c r="B14" s="8" t="s">
        <v>66</v>
      </c>
      <c r="C14" s="13" t="s">
        <v>67</v>
      </c>
      <c r="D14" s="5" t="s">
        <v>68</v>
      </c>
      <c r="E14" s="27">
        <v>39</v>
      </c>
      <c r="F14" s="5">
        <v>437.524656</v>
      </c>
      <c r="G14" s="5">
        <v>327.648902</v>
      </c>
      <c r="H14" s="5">
        <v>316.303456</v>
      </c>
      <c r="I14" s="5">
        <v>289.6648977525</v>
      </c>
      <c r="J14">
        <v>2</v>
      </c>
      <c r="K14" s="5">
        <f t="shared" si="0"/>
        <v>579.329795505</v>
      </c>
      <c r="L14" s="11">
        <f t="shared" si="1"/>
        <v>1.0919633633698376</v>
      </c>
    </row>
    <row r="15" spans="1:12" ht="12.75">
      <c r="A15" s="3">
        <v>3</v>
      </c>
      <c r="B15" s="8" t="s">
        <v>72</v>
      </c>
      <c r="C15" s="13" t="s">
        <v>73</v>
      </c>
      <c r="D15" s="5" t="s">
        <v>74</v>
      </c>
      <c r="E15" s="27">
        <v>7</v>
      </c>
      <c r="F15" s="5">
        <v>100.048968</v>
      </c>
      <c r="G15" s="5">
        <v>95.840865</v>
      </c>
      <c r="H15" s="5">
        <v>93.924047</v>
      </c>
      <c r="I15" s="5">
        <v>148.3681701315</v>
      </c>
      <c r="J15"/>
      <c r="K15" s="5">
        <f t="shared" si="0"/>
      </c>
      <c r="L15" s="11">
        <f t="shared" si="1"/>
        <v>0.633047148298414</v>
      </c>
    </row>
    <row r="16" spans="1:12" ht="12.75">
      <c r="A16" s="3">
        <v>3</v>
      </c>
      <c r="B16" s="8">
        <v>3.2</v>
      </c>
      <c r="C16" s="13" t="s">
        <v>75</v>
      </c>
      <c r="D16" s="5" t="s">
        <v>76</v>
      </c>
      <c r="E16" s="27">
        <v>9</v>
      </c>
      <c r="F16" s="5">
        <v>286.017576</v>
      </c>
      <c r="G16" s="5">
        <v>255.066947</v>
      </c>
      <c r="H16" s="5">
        <v>249.94776</v>
      </c>
      <c r="I16" s="5">
        <v>271.1876673675</v>
      </c>
      <c r="J16"/>
      <c r="K16" s="5">
        <f t="shared" si="0"/>
      </c>
      <c r="L16" s="11">
        <f t="shared" si="1"/>
        <v>0.9216781958645753</v>
      </c>
    </row>
    <row r="17" spans="1:12" ht="12.75">
      <c r="A17" s="3">
        <v>4</v>
      </c>
      <c r="B17" s="8">
        <v>4.1</v>
      </c>
      <c r="C17" s="13" t="s">
        <v>80</v>
      </c>
      <c r="D17" s="5" t="s">
        <v>81</v>
      </c>
      <c r="E17" s="27">
        <v>26</v>
      </c>
      <c r="F17" s="5">
        <v>1199.744597</v>
      </c>
      <c r="G17" s="5">
        <v>1141.66209</v>
      </c>
      <c r="H17" s="5">
        <v>1118.828848</v>
      </c>
      <c r="I17" s="5">
        <v>864.676786174</v>
      </c>
      <c r="J17"/>
      <c r="K17" s="5">
        <f t="shared" si="0"/>
      </c>
      <c r="L17" s="11">
        <f t="shared" si="1"/>
        <v>1.2939272406636078</v>
      </c>
    </row>
    <row r="18" spans="1:12" ht="12.75">
      <c r="A18" s="3">
        <v>4</v>
      </c>
      <c r="B18" s="8">
        <v>4.2</v>
      </c>
      <c r="C18" s="13" t="s">
        <v>82</v>
      </c>
      <c r="D18" s="5" t="s">
        <v>81</v>
      </c>
      <c r="E18" s="27">
        <v>9</v>
      </c>
      <c r="F18" s="5">
        <v>79.602847</v>
      </c>
      <c r="G18" s="5">
        <v>77.547728</v>
      </c>
      <c r="H18" s="5">
        <v>75.996773</v>
      </c>
      <c r="I18" s="5">
        <v>96.027882434</v>
      </c>
      <c r="J18"/>
      <c r="K18" s="5">
        <f t="shared" si="0"/>
      </c>
      <c r="L18" s="11">
        <f t="shared" si="1"/>
        <v>0.7914031953399848</v>
      </c>
    </row>
    <row r="19" spans="1:12" ht="12.75">
      <c r="A19" s="3">
        <v>4</v>
      </c>
      <c r="B19" s="8">
        <v>4.3</v>
      </c>
      <c r="C19" s="13" t="s">
        <v>83</v>
      </c>
      <c r="D19" s="5" t="s">
        <v>81</v>
      </c>
      <c r="E19" s="27">
        <v>7</v>
      </c>
      <c r="F19" s="5">
        <v>40.376597</v>
      </c>
      <c r="G19" s="5">
        <v>39.184548</v>
      </c>
      <c r="H19" s="5">
        <v>38.400857</v>
      </c>
      <c r="I19" s="5">
        <v>45.139492408</v>
      </c>
      <c r="J19"/>
      <c r="K19" s="5">
        <f t="shared" si="0"/>
      </c>
      <c r="L19" s="11">
        <f t="shared" si="1"/>
        <v>0.8507153038609331</v>
      </c>
    </row>
    <row r="20" spans="1:12" ht="12.75">
      <c r="A20" s="3">
        <v>4</v>
      </c>
      <c r="B20" s="8" t="s">
        <v>84</v>
      </c>
      <c r="C20" s="13" t="s">
        <v>85</v>
      </c>
      <c r="D20" s="5" t="s">
        <v>81</v>
      </c>
      <c r="E20" s="27">
        <v>16</v>
      </c>
      <c r="F20" s="5">
        <v>63.107682</v>
      </c>
      <c r="G20" s="5">
        <v>50.882238</v>
      </c>
      <c r="H20" s="5">
        <v>49.864593</v>
      </c>
      <c r="I20" s="5">
        <v>39.709977991</v>
      </c>
      <c r="J20"/>
      <c r="K20" s="5">
        <f t="shared" si="0"/>
      </c>
      <c r="L20" s="11">
        <f t="shared" si="1"/>
        <v>1.2557194821740136</v>
      </c>
    </row>
    <row r="21" spans="1:12" ht="12.75">
      <c r="A21" s="3">
        <v>4</v>
      </c>
      <c r="B21" s="8" t="s">
        <v>86</v>
      </c>
      <c r="C21" s="13" t="s">
        <v>87</v>
      </c>
      <c r="D21" s="5" t="s">
        <v>81</v>
      </c>
      <c r="E21" s="27">
        <v>8</v>
      </c>
      <c r="F21" s="5">
        <v>55.027251</v>
      </c>
      <c r="G21" s="5">
        <v>52.749558</v>
      </c>
      <c r="H21" s="5">
        <v>51.694567</v>
      </c>
      <c r="I21" s="5">
        <v>19.056530993</v>
      </c>
      <c r="J21"/>
      <c r="K21" s="5">
        <f t="shared" si="0"/>
      </c>
      <c r="L21" s="11">
        <f t="shared" si="1"/>
        <v>2.7126955592803785</v>
      </c>
    </row>
    <row r="22" spans="1:12" ht="12.75">
      <c r="A22" s="3">
        <v>5</v>
      </c>
      <c r="B22" s="8">
        <v>5.1</v>
      </c>
      <c r="C22" s="13" t="s">
        <v>88</v>
      </c>
      <c r="D22" s="5" t="s">
        <v>89</v>
      </c>
      <c r="E22" s="27">
        <v>30</v>
      </c>
      <c r="F22" s="5">
        <v>382.164854</v>
      </c>
      <c r="G22" s="5">
        <v>373.347963</v>
      </c>
      <c r="H22" s="5">
        <v>365.880795</v>
      </c>
      <c r="I22" s="5">
        <v>237.7549827825</v>
      </c>
      <c r="J22">
        <v>2</v>
      </c>
      <c r="K22" s="5">
        <f t="shared" si="0"/>
        <v>475.509965565</v>
      </c>
      <c r="L22" s="11">
        <f t="shared" si="1"/>
        <v>1.5388985362914998</v>
      </c>
    </row>
    <row r="23" spans="1:12" ht="12.75">
      <c r="A23" s="3">
        <v>5</v>
      </c>
      <c r="B23" s="8" t="s">
        <v>90</v>
      </c>
      <c r="C23" s="13" t="s">
        <v>91</v>
      </c>
      <c r="D23" s="5" t="s">
        <v>92</v>
      </c>
      <c r="E23" s="27">
        <v>3</v>
      </c>
      <c r="F23" s="5">
        <v>95.19646</v>
      </c>
      <c r="G23" s="5">
        <v>57.321716</v>
      </c>
      <c r="H23" s="5">
        <v>56.175281</v>
      </c>
      <c r="I23" s="5">
        <v>105.467745</v>
      </c>
      <c r="J23"/>
      <c r="K23" s="5">
        <f t="shared" si="0"/>
      </c>
      <c r="L23" s="11">
        <f t="shared" si="1"/>
        <v>0.5326299618902443</v>
      </c>
    </row>
    <row r="24" spans="1:12" ht="12.75">
      <c r="A24" s="3">
        <v>5</v>
      </c>
      <c r="B24" s="8" t="s">
        <v>93</v>
      </c>
      <c r="C24" s="13" t="s">
        <v>94</v>
      </c>
      <c r="D24" s="5" t="s">
        <v>95</v>
      </c>
      <c r="E24" s="27">
        <v>5</v>
      </c>
      <c r="F24" s="5">
        <v>36.886073</v>
      </c>
      <c r="G24" s="5">
        <v>36.329235</v>
      </c>
      <c r="H24" s="5">
        <v>35.60265</v>
      </c>
      <c r="I24" s="5">
        <v>59.6448544245</v>
      </c>
      <c r="J24"/>
      <c r="K24" s="5">
        <f t="shared" si="0"/>
      </c>
      <c r="L24" s="11">
        <f t="shared" si="1"/>
        <v>0.5969106697220086</v>
      </c>
    </row>
    <row r="25" spans="1:12" ht="12.75">
      <c r="A25" s="3">
        <v>5</v>
      </c>
      <c r="B25" s="8" t="s">
        <v>96</v>
      </c>
      <c r="C25" s="13" t="s">
        <v>97</v>
      </c>
      <c r="D25" s="5" t="s">
        <v>98</v>
      </c>
      <c r="E25" s="27">
        <v>6</v>
      </c>
      <c r="F25" s="5">
        <v>37.049062</v>
      </c>
      <c r="G25" s="5">
        <v>34.927337</v>
      </c>
      <c r="H25" s="5">
        <v>34.222265</v>
      </c>
      <c r="I25" s="5">
        <v>59.6448544245</v>
      </c>
      <c r="J25"/>
      <c r="K25" s="5">
        <f t="shared" si="0"/>
      </c>
      <c r="L25" s="11">
        <f t="shared" si="1"/>
        <v>0.5737672650927405</v>
      </c>
    </row>
    <row r="26" spans="1:12" ht="12.75">
      <c r="A26" s="3">
        <v>6</v>
      </c>
      <c r="B26" s="8" t="s">
        <v>102</v>
      </c>
      <c r="C26" s="13" t="s">
        <v>103</v>
      </c>
      <c r="D26" s="5" t="s">
        <v>104</v>
      </c>
      <c r="E26" s="27">
        <v>2</v>
      </c>
      <c r="F26" s="5">
        <v>25.823715</v>
      </c>
      <c r="G26" s="5">
        <v>24.615521</v>
      </c>
      <c r="H26" s="5">
        <v>24.123211</v>
      </c>
      <c r="I26" s="5">
        <v>799.4659953045</v>
      </c>
      <c r="J26"/>
      <c r="K26" s="5">
        <f t="shared" si="0"/>
      </c>
      <c r="L26" s="11">
        <f t="shared" si="1"/>
        <v>0.030174155175683202</v>
      </c>
    </row>
    <row r="27" spans="1:12" ht="12.75">
      <c r="A27" s="3">
        <v>6</v>
      </c>
      <c r="B27" s="8" t="s">
        <v>107</v>
      </c>
      <c r="C27" s="13" t="s">
        <v>108</v>
      </c>
      <c r="D27" s="5" t="s">
        <v>109</v>
      </c>
      <c r="E27" s="27">
        <v>5</v>
      </c>
      <c r="F27" s="5">
        <v>1213.880007</v>
      </c>
      <c r="G27" s="5">
        <v>1149.492661</v>
      </c>
      <c r="H27" s="5">
        <v>1126.502807</v>
      </c>
      <c r="I27" s="5">
        <v>621.002764086</v>
      </c>
      <c r="J27">
        <v>1.5</v>
      </c>
      <c r="K27" s="5">
        <f t="shared" si="0"/>
        <v>931.504146129</v>
      </c>
      <c r="L27" s="11">
        <f t="shared" si="1"/>
        <v>1.8140061077795713</v>
      </c>
    </row>
    <row r="28" spans="1:12" ht="12.75">
      <c r="A28" s="3">
        <v>7</v>
      </c>
      <c r="B28" s="8" t="s">
        <v>110</v>
      </c>
      <c r="C28" s="13" t="s">
        <v>111</v>
      </c>
      <c r="D28" s="5" t="s">
        <v>112</v>
      </c>
      <c r="E28" s="27">
        <v>3</v>
      </c>
      <c r="F28" s="5">
        <v>30.330501</v>
      </c>
      <c r="G28" s="5">
        <v>29.389424</v>
      </c>
      <c r="H28" s="5">
        <v>28.801636</v>
      </c>
      <c r="I28" s="5">
        <v>69.5188598745</v>
      </c>
      <c r="J28"/>
      <c r="K28" s="5">
        <f t="shared" si="0"/>
      </c>
      <c r="L28" s="11">
        <f t="shared" si="1"/>
        <v>0.41429960232366586</v>
      </c>
    </row>
    <row r="29" spans="1:12" ht="12.75">
      <c r="A29" s="3">
        <v>7</v>
      </c>
      <c r="B29" s="8" t="s">
        <v>113</v>
      </c>
      <c r="C29" s="13" t="s">
        <v>114</v>
      </c>
      <c r="D29" s="5" t="s">
        <v>115</v>
      </c>
      <c r="E29" s="27">
        <v>3</v>
      </c>
      <c r="F29" s="5">
        <v>49.076625</v>
      </c>
      <c r="G29" s="5">
        <v>48.74965</v>
      </c>
      <c r="H29" s="5">
        <v>47.763923</v>
      </c>
      <c r="I29" s="5">
        <v>69.5188598745</v>
      </c>
      <c r="J29"/>
      <c r="K29" s="5">
        <f t="shared" si="0"/>
      </c>
      <c r="L29" s="11">
        <f t="shared" si="1"/>
        <v>0.6870642453893312</v>
      </c>
    </row>
    <row r="30" spans="1:12" ht="12.75">
      <c r="A30" s="3">
        <v>8</v>
      </c>
      <c r="B30" s="8" t="s">
        <v>119</v>
      </c>
      <c r="C30" s="13" t="s">
        <v>120</v>
      </c>
      <c r="D30" s="5" t="s">
        <v>121</v>
      </c>
      <c r="E30" s="27">
        <v>19</v>
      </c>
      <c r="F30" s="5">
        <v>185.368342</v>
      </c>
      <c r="G30" s="5">
        <v>175.800854</v>
      </c>
      <c r="H30" s="5">
        <v>172.283766</v>
      </c>
      <c r="I30" s="5">
        <v>133.7905607075</v>
      </c>
      <c r="J30">
        <v>2</v>
      </c>
      <c r="K30" s="5">
        <f t="shared" si="0"/>
        <v>267.581121415</v>
      </c>
      <c r="L30" s="11">
        <f t="shared" si="1"/>
        <v>1.2877124147544003</v>
      </c>
    </row>
    <row r="31" spans="1:12" ht="25.5">
      <c r="A31" s="3">
        <v>8</v>
      </c>
      <c r="B31" s="8" t="s">
        <v>122</v>
      </c>
      <c r="C31" s="13" t="s">
        <v>123</v>
      </c>
      <c r="D31" s="5" t="s">
        <v>124</v>
      </c>
      <c r="E31" s="27">
        <v>5</v>
      </c>
      <c r="F31" s="5">
        <v>96.142898</v>
      </c>
      <c r="G31" s="5">
        <v>96.142898</v>
      </c>
      <c r="H31" s="5">
        <v>85.232764</v>
      </c>
      <c r="I31" s="5">
        <v>557.616489336</v>
      </c>
      <c r="J31"/>
      <c r="K31" s="5">
        <f t="shared" si="0"/>
      </c>
      <c r="L31" s="11">
        <f t="shared" si="1"/>
        <v>0.15285194328003768</v>
      </c>
    </row>
    <row r="32" spans="1:12" ht="12.75">
      <c r="A32" s="3">
        <v>8</v>
      </c>
      <c r="B32" s="8" t="s">
        <v>125</v>
      </c>
      <c r="C32" s="13" t="s">
        <v>126</v>
      </c>
      <c r="D32" s="5" t="s">
        <v>127</v>
      </c>
      <c r="E32" s="27">
        <v>5</v>
      </c>
      <c r="F32" s="5">
        <v>55.91278</v>
      </c>
      <c r="G32" s="5">
        <v>33.715723</v>
      </c>
      <c r="H32" s="5">
        <v>33.041408</v>
      </c>
      <c r="I32" s="5">
        <v>303.85341</v>
      </c>
      <c r="J32"/>
      <c r="K32" s="5">
        <f t="shared" si="0"/>
      </c>
      <c r="L32" s="11">
        <f t="shared" si="1"/>
        <v>0.10874127757855341</v>
      </c>
    </row>
    <row r="33" spans="1:12" ht="12.75">
      <c r="A33" s="3">
        <v>8</v>
      </c>
      <c r="B33" s="8" t="s">
        <v>128</v>
      </c>
      <c r="C33" s="13" t="s">
        <v>129</v>
      </c>
      <c r="D33" s="5" t="s">
        <v>124</v>
      </c>
      <c r="E33" s="27">
        <v>5</v>
      </c>
      <c r="F33" s="5">
        <v>157.319469</v>
      </c>
      <c r="G33" s="5">
        <v>157.193859</v>
      </c>
      <c r="H33" s="5">
        <v>142.988355</v>
      </c>
      <c r="I33" s="5">
        <v>221.4675</v>
      </c>
      <c r="J33"/>
      <c r="K33" s="5">
        <f t="shared" si="0"/>
      </c>
      <c r="L33" s="11">
        <f t="shared" si="1"/>
        <v>0.6456403535507468</v>
      </c>
    </row>
    <row r="34" spans="1:12" ht="12.75">
      <c r="A34" s="3">
        <v>8</v>
      </c>
      <c r="B34" s="8" t="s">
        <v>130</v>
      </c>
      <c r="C34" s="13" t="s">
        <v>131</v>
      </c>
      <c r="D34" s="5" t="s">
        <v>132</v>
      </c>
      <c r="E34" s="27">
        <v>14</v>
      </c>
      <c r="F34" s="5">
        <v>43.896417</v>
      </c>
      <c r="G34" s="5">
        <v>39.074804</v>
      </c>
      <c r="H34" s="5">
        <v>38.289198</v>
      </c>
      <c r="I34" s="5">
        <v>23.0891631135</v>
      </c>
      <c r="J34">
        <v>2</v>
      </c>
      <c r="K34" s="5">
        <f t="shared" si="0"/>
        <v>46.178326227</v>
      </c>
      <c r="L34" s="11">
        <f t="shared" si="1"/>
        <v>1.6583190049713277</v>
      </c>
    </row>
    <row r="35" spans="1:12" ht="12.75">
      <c r="A35" s="3">
        <v>8</v>
      </c>
      <c r="B35" s="8" t="s">
        <v>133</v>
      </c>
      <c r="C35" s="13" t="s">
        <v>134</v>
      </c>
      <c r="D35" s="5" t="s">
        <v>135</v>
      </c>
      <c r="E35" s="27">
        <v>6</v>
      </c>
      <c r="F35" s="5">
        <v>24.742517</v>
      </c>
      <c r="G35" s="5">
        <v>22.566491</v>
      </c>
      <c r="H35" s="5">
        <v>22.115158</v>
      </c>
      <c r="I35" s="5">
        <v>80.3041155</v>
      </c>
      <c r="J35"/>
      <c r="K35" s="5">
        <f t="shared" si="0"/>
      </c>
      <c r="L35" s="11">
        <f t="shared" si="1"/>
        <v>0.2753925855767629</v>
      </c>
    </row>
    <row r="36" spans="1:12" ht="12.75">
      <c r="A36" s="3">
        <v>8</v>
      </c>
      <c r="B36" s="8" t="s">
        <v>136</v>
      </c>
      <c r="C36" s="13" t="s">
        <v>137</v>
      </c>
      <c r="D36" s="5" t="s">
        <v>138</v>
      </c>
      <c r="E36" s="27">
        <v>1</v>
      </c>
      <c r="F36" s="5">
        <v>7.871078</v>
      </c>
      <c r="G36" s="5">
        <v>4.520688</v>
      </c>
      <c r="H36" s="5">
        <v>4.430274</v>
      </c>
      <c r="I36" s="5">
        <v>361.247943</v>
      </c>
      <c r="J36"/>
      <c r="K36" s="5">
        <f t="shared" si="0"/>
      </c>
      <c r="L36" s="11">
        <f t="shared" si="1"/>
        <v>0.012263804087598638</v>
      </c>
    </row>
    <row r="37" spans="1:12" ht="12.75">
      <c r="A37" s="3">
        <v>8</v>
      </c>
      <c r="B37" s="8" t="s">
        <v>139</v>
      </c>
      <c r="C37" s="13" t="s">
        <v>140</v>
      </c>
      <c r="D37" s="5" t="s">
        <v>141</v>
      </c>
      <c r="E37" s="27">
        <v>9</v>
      </c>
      <c r="F37" s="5">
        <v>46.501639</v>
      </c>
      <c r="G37" s="5">
        <v>38.763303</v>
      </c>
      <c r="H37" s="5">
        <v>37.987667</v>
      </c>
      <c r="I37" s="5">
        <v>387.727148508</v>
      </c>
      <c r="J37"/>
      <c r="K37" s="5">
        <f t="shared" si="0"/>
      </c>
      <c r="L37" s="11">
        <f t="shared" si="1"/>
        <v>0.0979752569459711</v>
      </c>
    </row>
    <row r="38" spans="1:12" ht="12.75">
      <c r="A38" s="3">
        <v>8</v>
      </c>
      <c r="B38" s="8" t="s">
        <v>182</v>
      </c>
      <c r="C38" s="13" t="s">
        <v>183</v>
      </c>
      <c r="D38" s="5" t="s">
        <v>184</v>
      </c>
      <c r="E38" s="27">
        <v>1</v>
      </c>
      <c r="F38" s="5">
        <v>84.38834</v>
      </c>
      <c r="G38" s="5">
        <v>84.38834</v>
      </c>
      <c r="H38" s="5">
        <v>59.071838</v>
      </c>
      <c r="I38" s="5">
        <v>467.079947901</v>
      </c>
      <c r="J38"/>
      <c r="K38" s="5">
        <f t="shared" si="0"/>
      </c>
      <c r="L38" s="11">
        <f t="shared" si="1"/>
        <v>0.1264705073841461</v>
      </c>
    </row>
    <row r="39" spans="1:12" ht="12.75">
      <c r="A39" s="3">
        <v>10</v>
      </c>
      <c r="B39" s="8" t="s">
        <v>150</v>
      </c>
      <c r="C39" s="13" t="s">
        <v>151</v>
      </c>
      <c r="D39" s="5" t="s">
        <v>152</v>
      </c>
      <c r="E39" s="27">
        <v>11</v>
      </c>
      <c r="F39" s="5">
        <v>91.604322</v>
      </c>
      <c r="G39" s="5">
        <v>87.478221</v>
      </c>
      <c r="H39" s="5">
        <v>85.721396</v>
      </c>
      <c r="I39" s="5">
        <v>15.4957709205</v>
      </c>
      <c r="J39"/>
      <c r="K39" s="5">
        <f t="shared" si="0"/>
      </c>
      <c r="L39" s="11">
        <f t="shared" si="1"/>
        <v>5.53192199599412</v>
      </c>
    </row>
    <row r="40" spans="1:12" ht="12.75">
      <c r="A40" s="3">
        <v>10</v>
      </c>
      <c r="B40" s="8" t="s">
        <v>153</v>
      </c>
      <c r="C40" s="13" t="s">
        <v>154</v>
      </c>
      <c r="D40" s="5" t="s">
        <v>155</v>
      </c>
      <c r="E40" s="27">
        <v>9</v>
      </c>
      <c r="F40" s="5">
        <v>162.988194</v>
      </c>
      <c r="G40" s="5">
        <v>149.564168</v>
      </c>
      <c r="H40" s="5">
        <v>148.584533</v>
      </c>
      <c r="I40" s="5">
        <v>57.904233069</v>
      </c>
      <c r="J40"/>
      <c r="K40" s="5">
        <f t="shared" si="0"/>
      </c>
      <c r="L40" s="11">
        <f t="shared" si="1"/>
        <v>2.5660392189797814</v>
      </c>
    </row>
    <row r="41" spans="1:12" ht="12.75">
      <c r="A41" s="3">
        <v>10</v>
      </c>
      <c r="B41" s="8" t="s">
        <v>156</v>
      </c>
      <c r="C41" s="13" t="s">
        <v>157</v>
      </c>
      <c r="D41" s="5" t="s">
        <v>158</v>
      </c>
      <c r="E41" s="27">
        <v>29</v>
      </c>
      <c r="F41" s="5">
        <v>95.502196</v>
      </c>
      <c r="G41" s="5">
        <v>87.34025</v>
      </c>
      <c r="H41" s="5">
        <v>85.590316</v>
      </c>
      <c r="I41" s="5">
        <v>69.225257949</v>
      </c>
      <c r="J41"/>
      <c r="K41" s="5">
        <f t="shared" si="0"/>
      </c>
      <c r="L41" s="11">
        <f t="shared" si="1"/>
        <v>1.2364029912760537</v>
      </c>
    </row>
    <row r="42" spans="1:12" ht="12.75">
      <c r="A42" s="3">
        <v>10</v>
      </c>
      <c r="B42" s="8" t="s">
        <v>159</v>
      </c>
      <c r="C42" s="13" t="s">
        <v>160</v>
      </c>
      <c r="D42" s="5" t="s">
        <v>44</v>
      </c>
      <c r="E42" s="27">
        <v>25</v>
      </c>
      <c r="F42" s="5">
        <v>160.812369</v>
      </c>
      <c r="G42" s="5">
        <v>158.289182</v>
      </c>
      <c r="H42" s="5">
        <v>155.084145</v>
      </c>
      <c r="I42" s="5">
        <v>64.9278385995</v>
      </c>
      <c r="J42">
        <v>1.808</v>
      </c>
      <c r="K42" s="5">
        <f t="shared" si="0"/>
        <v>117.38953218789601</v>
      </c>
      <c r="L42" s="11">
        <f t="shared" si="1"/>
        <v>2.388561645438699</v>
      </c>
    </row>
    <row r="43" spans="1:12" ht="12.75">
      <c r="A43" s="3">
        <v>10</v>
      </c>
      <c r="B43" s="8" t="s">
        <v>185</v>
      </c>
      <c r="C43" s="13" t="s">
        <v>186</v>
      </c>
      <c r="D43" s="5" t="s">
        <v>187</v>
      </c>
      <c r="E43" s="27">
        <v>1</v>
      </c>
      <c r="F43" s="5">
        <v>103.595247</v>
      </c>
      <c r="G43" s="5">
        <v>96.956021</v>
      </c>
      <c r="H43" s="5">
        <v>82.412618</v>
      </c>
      <c r="J43"/>
      <c r="K43" s="30" t="s">
        <v>190</v>
      </c>
      <c r="L43" s="11">
        <f t="shared" si="1"/>
      </c>
    </row>
    <row r="44" spans="1:12" ht="12.75">
      <c r="A44" s="3">
        <v>10</v>
      </c>
      <c r="B44" s="8" t="s">
        <v>188</v>
      </c>
      <c r="C44" s="13" t="s">
        <v>189</v>
      </c>
      <c r="D44" s="5" t="s">
        <v>187</v>
      </c>
      <c r="E44" s="27">
        <v>1</v>
      </c>
      <c r="F44" s="5">
        <v>110.508035</v>
      </c>
      <c r="G44" s="5">
        <v>85.925377</v>
      </c>
      <c r="H44" s="5">
        <v>73.036571</v>
      </c>
      <c r="J44"/>
      <c r="K44" s="30" t="s">
        <v>190</v>
      </c>
      <c r="L44" s="11">
        <f t="shared" si="1"/>
      </c>
    </row>
    <row r="45" spans="1:12" ht="12.75">
      <c r="A45" s="3">
        <v>13</v>
      </c>
      <c r="B45" s="8">
        <v>13.1</v>
      </c>
      <c r="C45" s="13" t="s">
        <v>161</v>
      </c>
      <c r="D45" s="5" t="s">
        <v>162</v>
      </c>
      <c r="E45" s="27">
        <v>14</v>
      </c>
      <c r="F45" s="5">
        <v>319.685424</v>
      </c>
      <c r="G45" s="5">
        <v>284.220975</v>
      </c>
      <c r="H45" s="5">
        <v>278.531893</v>
      </c>
      <c r="I45" s="5">
        <v>164.091521055</v>
      </c>
      <c r="J45"/>
      <c r="K45" s="5">
        <f t="shared" si="0"/>
      </c>
      <c r="L45" s="11">
        <f t="shared" si="1"/>
        <v>1.697417948284129</v>
      </c>
    </row>
    <row r="46" spans="1:12" ht="25.5">
      <c r="A46" s="3">
        <v>14</v>
      </c>
      <c r="B46" s="8">
        <v>14.1</v>
      </c>
      <c r="C46" s="13" t="s">
        <v>165</v>
      </c>
      <c r="D46" s="5" t="s">
        <v>166</v>
      </c>
      <c r="E46" s="27">
        <v>1</v>
      </c>
      <c r="F46" s="5">
        <v>2379.575202</v>
      </c>
      <c r="G46" s="5">
        <v>681.616908</v>
      </c>
      <c r="H46" s="5">
        <v>223.3205</v>
      </c>
      <c r="I46" s="5">
        <v>693.9315</v>
      </c>
      <c r="J46"/>
      <c r="K46" s="5">
        <f t="shared" si="0"/>
      </c>
      <c r="L46" s="11">
        <f t="shared" si="1"/>
        <v>0.32181922855497985</v>
      </c>
    </row>
  </sheetData>
  <sheetProtection formatCells="0" formatColumns="0" formatRows="0" insertColumns="0" insertRows="0" insertHyperlinks="0" deleteColumns="0" deleteRows="0" sort="0" autoFilter="0" pivotTables="0"/>
  <mergeCells count="1">
    <mergeCell ref="J2:K2"/>
  </mergeCells>
  <printOptions/>
  <pageMargins left="0.75" right="0.75"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BOUROSU</dc:creator>
  <cp:keywords/>
  <dc:description/>
  <cp:lastModifiedBy>Iulian Constantin Pristavu</cp:lastModifiedBy>
  <dcterms:created xsi:type="dcterms:W3CDTF">2016-06-29T09:37:39Z</dcterms:created>
  <dcterms:modified xsi:type="dcterms:W3CDTF">2021-09-01T09:22:30Z</dcterms:modified>
  <cp:category/>
  <cp:version/>
  <cp:contentType/>
  <cp:contentStatus/>
</cp:coreProperties>
</file>